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tafensw-my.sharepoint.com/personal/melissa_green41_tafensw_edu_au/Documents/Social Procurement/"/>
    </mc:Choice>
  </mc:AlternateContent>
  <xr:revisionPtr revIDLastSave="0" documentId="8_{329AACC2-AFBB-4CEB-8035-2771B4BD9A90}" xr6:coauthVersionLast="47" xr6:coauthVersionMax="47" xr10:uidLastSave="{00000000-0000-0000-0000-000000000000}"/>
  <bookViews>
    <workbookView xWindow="-120" yWindow="-120" windowWidth="29040" windowHeight="15720" xr2:uid="{84570BAF-22A6-4727-9FB3-CB75E89F91A7}"/>
  </bookViews>
  <sheets>
    <sheet name="Instructions" sheetId="1" r:id="rId1"/>
    <sheet name="Part A - Overview " sheetId="3" r:id="rId2"/>
    <sheet name="Part B - Subcontracting" sheetId="4" r:id="rId3"/>
    <sheet name="Part C - Capability Development" sheetId="6" r:id="rId4"/>
    <sheet name="Data Drawdown" sheetId="2" state="veryHidden" r:id="rId5"/>
  </sheets>
  <definedNames>
    <definedName name="_xlnm.Print_Titles" localSheetId="3">'Part C - Capability Development'!$1:$1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3" l="1"/>
  <c r="D11" i="6"/>
  <c r="D19" i="6" s="1"/>
  <c r="E29" i="3" s="1"/>
  <c r="G41" i="3"/>
  <c r="E10" i="4"/>
  <c r="E9" i="4"/>
  <c r="E8" i="4"/>
  <c r="E7" i="4"/>
  <c r="E6" i="4"/>
  <c r="G24" i="3"/>
  <c r="G25" i="3" s="1"/>
  <c r="D20" i="4"/>
  <c r="E28" i="3" s="1"/>
  <c r="E27" i="3" l="1"/>
  <c r="E30" i="3" s="1"/>
  <c r="E8" i="3" l="1"/>
  <c r="E10" i="3" l="1"/>
  <c r="E12" i="3" s="1"/>
  <c r="G29" i="3"/>
  <c r="G28" i="3"/>
  <c r="G27" i="3" l="1"/>
  <c r="G30" i="3" s="1"/>
</calcChain>
</file>

<file path=xl/sharedStrings.xml><?xml version="1.0" encoding="utf-8"?>
<sst xmlns="http://schemas.openxmlformats.org/spreadsheetml/2006/main" count="96" uniqueCount="86">
  <si>
    <t>This template indicates the required information.  Other formats are acceptable if all aspects are addressed.</t>
  </si>
  <si>
    <t>Yes</t>
  </si>
  <si>
    <t>No</t>
  </si>
  <si>
    <t>Please select</t>
  </si>
  <si>
    <t>Please indicate how your business is recognised as an Aboriginal Business</t>
  </si>
  <si>
    <t>Supply Nation - Registered</t>
  </si>
  <si>
    <t>Supply Nation - Certified</t>
  </si>
  <si>
    <t>NSW Indigenous Chamber of Commerce (ICC)</t>
  </si>
  <si>
    <t>None of the Above</t>
  </si>
  <si>
    <t>Lease of land adjacent to project site</t>
  </si>
  <si>
    <t>Please indicate any exclusion items that you would like to negotiate (if applicable)</t>
  </si>
  <si>
    <t>Hire of Construction machinery</t>
  </si>
  <si>
    <t xml:space="preserve">Other:  </t>
  </si>
  <si>
    <t>Estimated Project value prior to exclusions</t>
  </si>
  <si>
    <t>Number</t>
  </si>
  <si>
    <t>Percentage</t>
  </si>
  <si>
    <t>Apprentices, cadets or trainees FTE</t>
  </si>
  <si>
    <t>Subcontracting Workforce</t>
  </si>
  <si>
    <t>Subcontracted Aboriginal FTE</t>
  </si>
  <si>
    <t>Subcontracted Local FTE</t>
  </si>
  <si>
    <t>Total Subcontracted Fulltime Equivalent (FTE)</t>
  </si>
  <si>
    <t>Please explain how the estimated value has been calculated:</t>
  </si>
  <si>
    <t>Aboriginal Participation Details</t>
  </si>
  <si>
    <t>Instructions</t>
  </si>
  <si>
    <t>Sections of the reporting tabs that are shaded grey will auto-populate and you don't need to input any details there</t>
  </si>
  <si>
    <t xml:space="preserve">Once completed, please upload to Ariba RFP event prior to the close date. </t>
  </si>
  <si>
    <t>How many Aboriginal full time employees are engaged?</t>
  </si>
  <si>
    <t>Aboriginal Employee Name</t>
  </si>
  <si>
    <t>Hours worked per week</t>
  </si>
  <si>
    <t>Job Title</t>
  </si>
  <si>
    <t>Other</t>
  </si>
  <si>
    <t>Business Name &amp; ACN/ABN</t>
  </si>
  <si>
    <t>Aboriginal Subcontractor Cost</t>
  </si>
  <si>
    <t>Services Provided</t>
  </si>
  <si>
    <t>Salary costed to Project</t>
  </si>
  <si>
    <t>Total</t>
  </si>
  <si>
    <t>Education, Training &amp; Capability Building Item</t>
  </si>
  <si>
    <t>Details</t>
  </si>
  <si>
    <t>Costings</t>
  </si>
  <si>
    <t>What is the total full time employment engagement (include Subcontractors)?</t>
  </si>
  <si>
    <t xml:space="preserve">If you need additional rows to record extra information about your APP engagements, please insert these in the light blue areas. </t>
  </si>
  <si>
    <t>Aboriginal employment FTE ratio:</t>
  </si>
  <si>
    <t>$</t>
  </si>
  <si>
    <t>Part C - Capability building of Aboriginal people or businesses</t>
  </si>
  <si>
    <t>Part B - Subcontracting to Aboriginal Business</t>
  </si>
  <si>
    <t>Robert J Freeman</t>
  </si>
  <si>
    <t>Foreman</t>
  </si>
  <si>
    <t>Estimated hourly rate multiplied by hours x week x week per year x years of engagement for project</t>
  </si>
  <si>
    <t>Traffic control labour provided by subcontractor</t>
  </si>
  <si>
    <t>BJC Traffic Control services  68 628 390 867</t>
  </si>
  <si>
    <t>BJC Traffic Control Services, found through Supply nation, contact is Melissa Chown.  We utilise BJC Traffic Control Services regularly.  The estimated cost above is for only one employee and listed as a minimum.  We are also able to use this contract for cleaning services and ground maintenance.</t>
  </si>
  <si>
    <t>1% of individuals salary towards PD</t>
  </si>
  <si>
    <t>Professional Development (PD) current staff</t>
  </si>
  <si>
    <t>TOTAL</t>
  </si>
  <si>
    <t>Project value directed towards Aboriginal businesses through sub-contracting.</t>
  </si>
  <si>
    <t>Direct employment of Aboriginal people within the project workforce across the life of the project.</t>
  </si>
  <si>
    <t>Project value directed toward capability and capacity building of Aboriginal people or businesses</t>
  </si>
  <si>
    <t>Are you an Aboriginal Business?</t>
  </si>
  <si>
    <t>Please select how your Aboriginal business is recognised?</t>
  </si>
  <si>
    <t>Direct Aboriginal Employment Cost FTE/Project Cost %</t>
  </si>
  <si>
    <t>Subcontracting Aboriginal Cost/Project Cost  %</t>
  </si>
  <si>
    <t>Capability Development Cost/Project Cost %</t>
  </si>
  <si>
    <t>If allocating any Aboriginal participation requirement to education, training, or capability building for Aboriginal staff or businesses, specify the portion directed to these activities.</t>
  </si>
  <si>
    <t xml:space="preserve"> If yes, provide details of the project, contracting agency, requirements, and performance against commitments. (e.g. were the targets met, and if not, please explain why).</t>
  </si>
  <si>
    <t>Has your business ever been subject to Aboriginal participation requirements on a NSW Government project?:</t>
  </si>
  <si>
    <t xml:space="preserve">Overview </t>
  </si>
  <si>
    <r>
      <rPr>
        <b/>
        <sz val="11"/>
        <color theme="0"/>
        <rFont val="Calibri"/>
        <family val="2"/>
      </rPr>
      <t>Please clearly identify opportunities for Aboriginal businesses in your supply chain and the methods for identifying Aboriginal businesses.</t>
    </r>
    <r>
      <rPr>
        <sz val="11"/>
        <color theme="0"/>
        <rFont val="Calibri"/>
        <family val="2"/>
      </rPr>
      <t xml:space="preserve">
</t>
    </r>
    <r>
      <rPr>
        <i/>
        <sz val="11"/>
        <color theme="0"/>
        <rFont val="Calibri"/>
        <family val="2"/>
      </rPr>
      <t>An example would be to demonstrate an existing relationship with an aboriginal stakeholder group such as Indigenous Chamber of Commerce (ICC) or Supply Nation or a commit to developing a work relationship with specified stakeholders by a certain date if successful</t>
    </r>
  </si>
  <si>
    <r>
      <rPr>
        <b/>
        <sz val="11"/>
        <color theme="0"/>
        <rFont val="Calibri"/>
        <family val="2"/>
      </rPr>
      <t>Please explain ways that you plan to build capability for Aboriginal businesses that are contributing directly to the project.</t>
    </r>
    <r>
      <rPr>
        <sz val="11"/>
        <color theme="0"/>
        <rFont val="Calibri"/>
        <family val="2"/>
      </rPr>
      <t xml:space="preserve"> </t>
    </r>
    <r>
      <rPr>
        <i/>
        <sz val="11"/>
        <color theme="0"/>
        <rFont val="Calibri"/>
        <family val="2"/>
      </rPr>
      <t>For example, supplier diversity programs, business mentoring programs, assessing local Aboriginal business capability.</t>
    </r>
  </si>
  <si>
    <t xml:space="preserve">Overall Targeted APP % of Contract Value </t>
  </si>
  <si>
    <r>
      <rPr>
        <b/>
        <sz val="11"/>
        <color theme="0"/>
        <rFont val="Calibri"/>
        <family val="2"/>
      </rPr>
      <t>Overview</t>
    </r>
    <r>
      <rPr>
        <sz val="11"/>
        <color theme="0"/>
        <rFont val="Calibri"/>
        <family val="2"/>
      </rPr>
      <t xml:space="preserve">
The Aboriginal Procurement Policy requires that suppliers submit an Aboriginal Participation Plan </t>
    </r>
    <r>
      <rPr>
        <b/>
        <sz val="11"/>
        <color theme="0"/>
        <rFont val="Calibri"/>
        <family val="2"/>
      </rPr>
      <t>(APP)</t>
    </r>
    <r>
      <rPr>
        <sz val="11"/>
        <color theme="0"/>
        <rFont val="Calibri"/>
        <family val="2"/>
      </rPr>
      <t xml:space="preserve"> for all projects valued at $7.5m or above with their RFx documents. This plan is the supplier’s commitment to Aboriginal participation on the project. 
</t>
    </r>
    <r>
      <rPr>
        <b/>
        <sz val="11"/>
        <color theme="0"/>
        <rFont val="Calibri"/>
        <family val="2"/>
      </rPr>
      <t>Please Note:</t>
    </r>
    <r>
      <rPr>
        <sz val="11"/>
        <color theme="0"/>
        <rFont val="Calibri"/>
        <family val="2"/>
      </rPr>
      <t xml:space="preserve">  The APP will be finalised with TAFE NSW upon contract award and suppliers will be required to report progress against the plan quarterly.</t>
    </r>
  </si>
  <si>
    <t>Part A - Overview and Participation Commitment</t>
  </si>
  <si>
    <r>
      <t xml:space="preserve">Populate the </t>
    </r>
    <r>
      <rPr>
        <b/>
        <sz val="11"/>
        <color theme="0"/>
        <rFont val="Calibri"/>
        <family val="2"/>
      </rPr>
      <t>light blue</t>
    </r>
    <r>
      <rPr>
        <sz val="11"/>
        <color theme="0"/>
        <rFont val="Calibri"/>
        <family val="2"/>
      </rPr>
      <t xml:space="preserve"> sections in each component of the Participation Plan to record the details of your APP.</t>
    </r>
  </si>
  <si>
    <r>
      <rPr>
        <b/>
        <sz val="11"/>
        <color theme="0"/>
        <rFont val="Calibri"/>
        <family val="2"/>
      </rPr>
      <t>Please explain ways that you plan to engage training and development with Aboriginal employees.</t>
    </r>
    <r>
      <rPr>
        <sz val="11"/>
        <color theme="0"/>
        <rFont val="Calibri"/>
        <family val="2"/>
      </rPr>
      <t xml:space="preserve"> </t>
    </r>
    <r>
      <rPr>
        <i/>
        <sz val="11"/>
        <color theme="0"/>
        <rFont val="Calibri"/>
        <family val="2"/>
      </rPr>
      <t>For example, a mentoring or professional development program for Aboriginal employees, commitment to building cultural capability within the workplace which may include training of existing staff or working with Reconciliation Australia to agree a Reconciliation Action Plan.</t>
    </r>
  </si>
  <si>
    <t xml:space="preserve">TAFE NSW Responsible Supply Chains </t>
  </si>
  <si>
    <t>Click on the below links to access each component of the Participation Plan:</t>
  </si>
  <si>
    <t>How many Subcontractor Aboriginal full time employees are engaged?</t>
  </si>
  <si>
    <t>Part A  - Overview of Participation Commitment</t>
  </si>
  <si>
    <t>Estimated Project value less exclusions</t>
  </si>
  <si>
    <t>Aboriginal participation requirements may be met in any of all of these ways:</t>
  </si>
  <si>
    <t xml:space="preserve">If subcontracting any Aboriginal participation requirement, your plan must include the portion allocated to Aboriginal businesses via subcontracting.
</t>
  </si>
  <si>
    <t>We have a mentor program with identified positions within our organisations for all and any employees including aboriginal identified staff and contractors.</t>
  </si>
  <si>
    <t>Open to apprenticeships calendar year 2026 to Aboriginal identified positions.  Unable to confirm at this stage if this will be achieved.</t>
  </si>
  <si>
    <t>Aboriginal Participation Plan - Template</t>
  </si>
  <si>
    <t>Part A - Overview of Participation Commitment</t>
  </si>
  <si>
    <t>Part C - Capability Building of Aboriginal People or Business</t>
  </si>
  <si>
    <t xml:space="preserve">Components of Participation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</si>
</sst>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0.0%"/>
  </numFmts>
  <fonts count="19"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theme="0"/>
      <name val="Aptos Narrow"/>
      <family val="2"/>
      <scheme val="minor"/>
    </font>
    <font>
      <sz val="11"/>
      <color theme="0"/>
      <name val="Aptos Narrow"/>
      <family val="2"/>
      <scheme val="minor"/>
    </font>
    <font>
      <sz val="11"/>
      <color theme="0"/>
      <name val="Calibri"/>
      <family val="2"/>
    </font>
    <font>
      <b/>
      <sz val="11"/>
      <color theme="0"/>
      <name val="Calibri"/>
      <family val="2"/>
    </font>
    <font>
      <b/>
      <sz val="18"/>
      <color theme="0"/>
      <name val="Calibri"/>
      <family val="2"/>
    </font>
    <font>
      <b/>
      <sz val="22"/>
      <color theme="0"/>
      <name val="Aptos Narrow"/>
      <family val="2"/>
      <scheme val="minor"/>
    </font>
    <font>
      <i/>
      <sz val="11"/>
      <color theme="0"/>
      <name val="Calibri"/>
      <family val="2"/>
    </font>
    <font>
      <i/>
      <sz val="11"/>
      <color theme="0"/>
      <name val="Aptos Narrow"/>
      <family val="2"/>
      <scheme val="minor"/>
    </font>
    <font>
      <sz val="11"/>
      <color theme="1"/>
      <name val="Calibri"/>
      <family val="2"/>
    </font>
    <font>
      <b/>
      <sz val="11"/>
      <name val="Calibri"/>
      <family val="2"/>
    </font>
    <font>
      <b/>
      <sz val="11"/>
      <color theme="1"/>
      <name val="Calibri"/>
      <family val="2"/>
    </font>
    <font>
      <sz val="14"/>
      <color rgb="FFFF0000"/>
      <name val="Calibri"/>
      <family val="2"/>
    </font>
    <font>
      <u/>
      <sz val="11"/>
      <color theme="10"/>
      <name val="Calibri"/>
      <family val="2"/>
    </font>
    <font>
      <sz val="24"/>
      <color theme="1"/>
      <name val="Calibri"/>
      <family val="2"/>
    </font>
    <font>
      <b/>
      <u/>
      <sz val="11"/>
      <color theme="4" tint="0.59999389629810485"/>
      <name val="Aptos Narrow"/>
      <family val="2"/>
      <scheme val="minor"/>
    </font>
    <font>
      <b/>
      <sz val="11"/>
      <color theme="4" tint="0.59999389629810485"/>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1" tint="0.14999847407452621"/>
        <bgColor indexed="64"/>
      </patternFill>
    </fill>
    <fill>
      <patternFill patternType="solid">
        <fgColor theme="2" tint="-0.74999237037263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85">
    <xf numFmtId="0" fontId="0" fillId="0" borderId="0" xfId="0"/>
    <xf numFmtId="0" fontId="4" fillId="4" borderId="0" xfId="0" applyFont="1" applyFill="1" applyAlignment="1">
      <alignment horizontal="center" vertical="center"/>
    </xf>
    <xf numFmtId="0" fontId="4" fillId="4" borderId="0" xfId="0" applyFont="1" applyFill="1" applyAlignment="1">
      <alignment horizontal="left" vertical="center" wrapText="1"/>
    </xf>
    <xf numFmtId="0" fontId="3" fillId="4" borderId="0" xfId="0" applyFont="1" applyFill="1" applyAlignment="1">
      <alignment vertical="center"/>
    </xf>
    <xf numFmtId="0" fontId="4" fillId="4" borderId="0" xfId="0" applyFont="1" applyFill="1" applyAlignment="1">
      <alignment vertical="center"/>
    </xf>
    <xf numFmtId="0" fontId="4" fillId="4" borderId="0" xfId="0" applyFont="1" applyFill="1"/>
    <xf numFmtId="0" fontId="5" fillId="4" borderId="0" xfId="0" applyFont="1" applyFill="1" applyAlignment="1">
      <alignment vertical="center"/>
    </xf>
    <xf numFmtId="0" fontId="8" fillId="4" borderId="0" xfId="0" applyFont="1" applyFill="1" applyAlignment="1">
      <alignment vertical="center"/>
    </xf>
    <xf numFmtId="0" fontId="4" fillId="4" borderId="0" xfId="0" applyFont="1" applyFill="1" applyAlignment="1">
      <alignment vertical="center" wrapText="1"/>
    </xf>
    <xf numFmtId="0" fontId="10" fillId="4" borderId="0" xfId="0" applyFont="1" applyFill="1" applyAlignment="1">
      <alignment vertical="center" wrapText="1"/>
    </xf>
    <xf numFmtId="0" fontId="5" fillId="4" borderId="0" xfId="0" applyFont="1" applyFill="1" applyAlignment="1">
      <alignment horizontal="left" vertical="center"/>
    </xf>
    <xf numFmtId="0" fontId="3" fillId="4" borderId="0" xfId="0" applyFont="1" applyFill="1" applyAlignment="1">
      <alignment horizontal="center" vertical="center"/>
    </xf>
    <xf numFmtId="0" fontId="5" fillId="4" borderId="0" xfId="0" applyFont="1" applyFill="1"/>
    <xf numFmtId="0" fontId="11" fillId="2" borderId="0" xfId="0" applyFont="1" applyFill="1"/>
    <xf numFmtId="164" fontId="13" fillId="2" borderId="1" xfId="1" applyNumberFormat="1" applyFont="1" applyFill="1" applyBorder="1"/>
    <xf numFmtId="0" fontId="11" fillId="3" borderId="0" xfId="0" applyFont="1" applyFill="1"/>
    <xf numFmtId="0" fontId="5" fillId="3" borderId="0" xfId="0" applyFont="1" applyFill="1"/>
    <xf numFmtId="0" fontId="5" fillId="4" borderId="9" xfId="0" applyFont="1" applyFill="1" applyBorder="1"/>
    <xf numFmtId="0" fontId="5" fillId="4" borderId="8" xfId="0" applyFont="1" applyFill="1" applyBorder="1"/>
    <xf numFmtId="0" fontId="5" fillId="4" borderId="6" xfId="0" applyFont="1" applyFill="1" applyBorder="1"/>
    <xf numFmtId="0" fontId="11" fillId="3" borderId="0" xfId="0" applyFont="1" applyFill="1" applyAlignment="1">
      <alignment horizontal="left" wrapText="1"/>
    </xf>
    <xf numFmtId="0" fontId="6" fillId="4" borderId="1" xfId="0" applyFont="1" applyFill="1" applyBorder="1" applyAlignment="1">
      <alignment horizontal="center" vertical="center" wrapText="1"/>
    </xf>
    <xf numFmtId="9" fontId="13" fillId="2" borderId="1" xfId="2" applyFont="1" applyFill="1" applyBorder="1" applyAlignment="1">
      <alignment horizontal="center"/>
    </xf>
    <xf numFmtId="164" fontId="13" fillId="2" borderId="1" xfId="1" applyNumberFormat="1" applyFont="1" applyFill="1" applyBorder="1" applyAlignment="1">
      <alignment vertical="top" wrapText="1"/>
    </xf>
    <xf numFmtId="0" fontId="11" fillId="3" borderId="0" xfId="0" applyFont="1" applyFill="1" applyAlignment="1">
      <alignment vertical="top" wrapText="1"/>
    </xf>
    <xf numFmtId="0" fontId="11" fillId="4" borderId="1" xfId="0" applyFont="1" applyFill="1" applyBorder="1" applyAlignment="1">
      <alignment vertical="top" wrapText="1"/>
    </xf>
    <xf numFmtId="0" fontId="5" fillId="4" borderId="8" xfId="0" applyFont="1" applyFill="1" applyBorder="1" applyAlignment="1">
      <alignment horizontal="right"/>
    </xf>
    <xf numFmtId="0" fontId="5" fillId="4" borderId="5" xfId="0" applyFont="1" applyFill="1" applyBorder="1" applyAlignment="1">
      <alignment horizontal="right"/>
    </xf>
    <xf numFmtId="0" fontId="6" fillId="4" borderId="8" xfId="0" applyFont="1" applyFill="1" applyBorder="1" applyAlignment="1">
      <alignment horizontal="center" vertical="center"/>
    </xf>
    <xf numFmtId="0" fontId="6" fillId="4" borderId="0" xfId="0" applyFont="1" applyFill="1" applyAlignment="1">
      <alignment horizontal="center"/>
    </xf>
    <xf numFmtId="0" fontId="6" fillId="4" borderId="9" xfId="0" applyFont="1" applyFill="1" applyBorder="1" applyAlignment="1">
      <alignment horizontal="center"/>
    </xf>
    <xf numFmtId="0" fontId="16" fillId="3" borderId="0" xfId="0" applyFont="1" applyFill="1" applyAlignment="1">
      <alignment vertical="center"/>
    </xf>
    <xf numFmtId="0" fontId="13" fillId="3" borderId="0" xfId="0" applyFont="1" applyFill="1"/>
    <xf numFmtId="0" fontId="6" fillId="4" borderId="12" xfId="0" applyFont="1" applyFill="1" applyBorder="1" applyAlignment="1">
      <alignment horizontal="right"/>
    </xf>
    <xf numFmtId="0" fontId="5" fillId="4" borderId="10" xfId="0" applyFont="1" applyFill="1" applyBorder="1"/>
    <xf numFmtId="0" fontId="5" fillId="2" borderId="0" xfId="0" applyFont="1" applyFill="1"/>
    <xf numFmtId="0" fontId="5" fillId="4" borderId="2" xfId="0" applyFont="1" applyFill="1" applyBorder="1"/>
    <xf numFmtId="0" fontId="5" fillId="4" borderId="3" xfId="0" applyFont="1" applyFill="1" applyBorder="1"/>
    <xf numFmtId="164" fontId="5" fillId="4" borderId="3" xfId="1" applyNumberFormat="1" applyFont="1" applyFill="1" applyBorder="1" applyProtection="1"/>
    <xf numFmtId="0" fontId="5" fillId="4" borderId="4" xfId="0" applyFont="1" applyFill="1" applyBorder="1"/>
    <xf numFmtId="0" fontId="11" fillId="4" borderId="9" xfId="0" applyFont="1" applyFill="1" applyBorder="1"/>
    <xf numFmtId="0" fontId="6" fillId="4" borderId="8" xfId="0" applyFont="1" applyFill="1" applyBorder="1"/>
    <xf numFmtId="164" fontId="13" fillId="2" borderId="1" xfId="0" applyNumberFormat="1" applyFont="1" applyFill="1" applyBorder="1"/>
    <xf numFmtId="164" fontId="12" fillId="2" borderId="1" xfId="0" applyNumberFormat="1" applyFont="1" applyFill="1" applyBorder="1" applyAlignment="1">
      <alignment vertical="center" wrapText="1"/>
    </xf>
    <xf numFmtId="0" fontId="14" fillId="4" borderId="6" xfId="0" applyFont="1" applyFill="1" applyBorder="1"/>
    <xf numFmtId="0" fontId="11" fillId="3" borderId="0" xfId="0" applyFont="1" applyFill="1" applyAlignment="1">
      <alignment horizontal="right" wrapText="1"/>
    </xf>
    <xf numFmtId="164" fontId="11" fillId="3" borderId="0" xfId="0" applyNumberFormat="1" applyFont="1" applyFill="1" applyAlignment="1">
      <alignment vertical="center" wrapText="1"/>
    </xf>
    <xf numFmtId="0" fontId="15" fillId="3" borderId="0" xfId="3" quotePrefix="1" applyFont="1" applyFill="1" applyBorder="1" applyAlignment="1" applyProtection="1">
      <alignment horizontal="left" wrapText="1"/>
    </xf>
    <xf numFmtId="0" fontId="12" fillId="4" borderId="3" xfId="0" applyFont="1" applyFill="1" applyBorder="1" applyAlignment="1">
      <alignment horizontal="left" vertical="top" wrapText="1"/>
    </xf>
    <xf numFmtId="0" fontId="11" fillId="4" borderId="4" xfId="0" applyFont="1" applyFill="1" applyBorder="1"/>
    <xf numFmtId="0" fontId="6" fillId="4" borderId="8" xfId="0" applyFont="1" applyFill="1" applyBorder="1" applyAlignment="1">
      <alignment horizontal="right"/>
    </xf>
    <xf numFmtId="0" fontId="13" fillId="2" borderId="1" xfId="0" applyFont="1" applyFill="1" applyBorder="1" applyAlignment="1">
      <alignment horizontal="right"/>
    </xf>
    <xf numFmtId="9" fontId="13" fillId="2" borderId="1" xfId="2" applyFont="1" applyFill="1" applyBorder="1" applyAlignment="1" applyProtection="1">
      <alignment horizontal="right"/>
    </xf>
    <xf numFmtId="0" fontId="11" fillId="4" borderId="8" xfId="0" applyFont="1" applyFill="1" applyBorder="1"/>
    <xf numFmtId="0" fontId="13" fillId="4" borderId="9" xfId="0" applyFont="1" applyFill="1" applyBorder="1" applyAlignment="1">
      <alignment horizontal="right"/>
    </xf>
    <xf numFmtId="0" fontId="11" fillId="4" borderId="8" xfId="0" applyFont="1" applyFill="1" applyBorder="1" applyAlignment="1">
      <alignment vertical="center" wrapText="1"/>
    </xf>
    <xf numFmtId="0" fontId="11" fillId="4" borderId="5" xfId="0" applyFont="1" applyFill="1" applyBorder="1" applyAlignment="1">
      <alignment vertical="center" wrapText="1"/>
    </xf>
    <xf numFmtId="0" fontId="11" fillId="4" borderId="6" xfId="0" applyFont="1" applyFill="1" applyBorder="1" applyAlignment="1">
      <alignment vertical="center" wrapText="1"/>
    </xf>
    <xf numFmtId="165" fontId="13" fillId="2" borderId="12" xfId="0" applyNumberFormat="1" applyFont="1" applyFill="1" applyBorder="1"/>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164" fontId="13" fillId="2" borderId="1" xfId="1" applyNumberFormat="1" applyFont="1" applyFill="1" applyBorder="1" applyProtection="1"/>
    <xf numFmtId="0" fontId="11" fillId="3" borderId="0" xfId="0" applyFont="1" applyFill="1" applyAlignment="1">
      <alignment horizontal="left" vertical="center" wrapText="1"/>
    </xf>
    <xf numFmtId="164" fontId="13" fillId="5" borderId="1" xfId="0" applyNumberFormat="1" applyFont="1" applyFill="1" applyBorder="1" applyProtection="1">
      <protection locked="0"/>
    </xf>
    <xf numFmtId="0" fontId="13" fillId="5" borderId="1" xfId="0" applyFont="1" applyFill="1" applyBorder="1" applyAlignment="1" applyProtection="1">
      <alignment horizontal="right"/>
      <protection locked="0"/>
    </xf>
    <xf numFmtId="0" fontId="11" fillId="5" borderId="1" xfId="0" applyFont="1" applyFill="1" applyBorder="1" applyAlignment="1" applyProtection="1">
      <alignment vertical="center" wrapText="1"/>
      <protection locked="0"/>
    </xf>
    <xf numFmtId="164" fontId="13" fillId="5" borderId="1" xfId="1" applyNumberFormat="1" applyFont="1" applyFill="1" applyBorder="1" applyProtection="1">
      <protection locked="0"/>
    </xf>
    <xf numFmtId="164" fontId="11" fillId="5" borderId="1" xfId="1" applyNumberFormat="1" applyFont="1" applyFill="1" applyBorder="1" applyProtection="1">
      <protection locked="0"/>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17" fillId="4" borderId="8" xfId="3" applyFont="1" applyFill="1" applyBorder="1" applyAlignment="1">
      <alignment horizontal="left" vertical="center"/>
    </xf>
    <xf numFmtId="0" fontId="18" fillId="4" borderId="0" xfId="0" applyFont="1" applyFill="1" applyAlignment="1">
      <alignment horizontal="left" vertical="center"/>
    </xf>
    <xf numFmtId="0" fontId="18" fillId="4" borderId="9" xfId="0" applyFont="1" applyFill="1" applyBorder="1" applyAlignment="1">
      <alignment horizontal="left" vertical="center"/>
    </xf>
    <xf numFmtId="0" fontId="6" fillId="4" borderId="8" xfId="0" applyFont="1" applyFill="1" applyBorder="1" applyAlignment="1">
      <alignment vertical="center"/>
    </xf>
    <xf numFmtId="0" fontId="5" fillId="4" borderId="9" xfId="0" applyFont="1" applyFill="1" applyBorder="1" applyAlignment="1">
      <alignment vertical="center"/>
    </xf>
    <xf numFmtId="0" fontId="6" fillId="4" borderId="8" xfId="0" applyFont="1" applyFill="1" applyBorder="1" applyAlignment="1">
      <alignment horizontal="center" vertical="top"/>
    </xf>
    <xf numFmtId="0" fontId="4" fillId="4" borderId="8" xfId="0" applyFont="1" applyFill="1" applyBorder="1"/>
    <xf numFmtId="0" fontId="4" fillId="4" borderId="9" xfId="0" applyFont="1" applyFill="1" applyBorder="1"/>
    <xf numFmtId="0" fontId="4" fillId="4" borderId="5" xfId="0" applyFont="1" applyFill="1" applyBorder="1"/>
    <xf numFmtId="0" fontId="4" fillId="4" borderId="6" xfId="0" applyFont="1" applyFill="1" applyBorder="1"/>
    <xf numFmtId="0" fontId="4" fillId="4" borderId="7" xfId="0" applyFont="1" applyFill="1" applyBorder="1"/>
    <xf numFmtId="0" fontId="6" fillId="4" borderId="0" xfId="0" applyFont="1" applyFill="1" applyAlignment="1">
      <alignment horizontal="left"/>
    </xf>
    <xf numFmtId="0" fontId="5" fillId="4" borderId="0" xfId="0" applyFont="1" applyFill="1" applyAlignment="1">
      <alignment horizontal="right"/>
    </xf>
    <xf numFmtId="0" fontId="11" fillId="4" borderId="0" xfId="0" applyFont="1" applyFill="1"/>
    <xf numFmtId="0" fontId="6" fillId="4" borderId="0" xfId="0" applyFont="1" applyFill="1"/>
    <xf numFmtId="0" fontId="6" fillId="4" borderId="0" xfId="0" applyFont="1" applyFill="1" applyAlignment="1">
      <alignment horizontal="right"/>
    </xf>
    <xf numFmtId="0" fontId="6" fillId="4" borderId="5" xfId="0" applyFont="1" applyFill="1" applyBorder="1"/>
    <xf numFmtId="0" fontId="11" fillId="4" borderId="7" xfId="0" applyFont="1" applyFill="1" applyBorder="1"/>
    <xf numFmtId="0" fontId="11" fillId="3" borderId="0" xfId="0" applyFont="1" applyFill="1" applyAlignment="1">
      <alignment vertical="center" wrapText="1"/>
    </xf>
    <xf numFmtId="0" fontId="6" fillId="3" borderId="0" xfId="0" applyFont="1" applyFill="1" applyAlignment="1">
      <alignment vertical="center"/>
    </xf>
    <xf numFmtId="164" fontId="13" fillId="3" borderId="0" xfId="0" applyNumberFormat="1" applyFont="1" applyFill="1" applyAlignment="1">
      <alignment vertical="center" wrapText="1"/>
    </xf>
    <xf numFmtId="0" fontId="11" fillId="3" borderId="0" xfId="0" applyFont="1" applyFill="1" applyAlignment="1">
      <alignment horizontal="right" vertical="center"/>
    </xf>
    <xf numFmtId="165" fontId="13" fillId="3" borderId="0" xfId="0" applyNumberFormat="1" applyFont="1" applyFill="1"/>
    <xf numFmtId="0" fontId="6" fillId="3" borderId="0" xfId="0" applyFont="1" applyFill="1" applyAlignment="1">
      <alignment vertical="center" wrapText="1"/>
    </xf>
    <xf numFmtId="0" fontId="6" fillId="3" borderId="0" xfId="0" applyFont="1" applyFill="1" applyAlignment="1">
      <alignment horizontal="center" vertical="center" wrapText="1"/>
    </xf>
    <xf numFmtId="164" fontId="13" fillId="3" borderId="0" xfId="1" applyNumberFormat="1" applyFont="1" applyFill="1" applyBorder="1" applyProtection="1"/>
    <xf numFmtId="0" fontId="11" fillId="3" borderId="0" xfId="0" applyFont="1" applyFill="1" applyAlignment="1" applyProtection="1">
      <alignment horizontal="left" vertical="center" wrapText="1"/>
      <protection locked="0"/>
    </xf>
    <xf numFmtId="164" fontId="13" fillId="2" borderId="1" xfId="0" applyNumberFormat="1" applyFont="1" applyFill="1" applyBorder="1" applyAlignment="1">
      <alignment vertical="center" wrapText="1"/>
    </xf>
    <xf numFmtId="0" fontId="12" fillId="4" borderId="0" xfId="0" applyFont="1" applyFill="1" applyAlignment="1">
      <alignment horizontal="left" vertical="top" wrapText="1"/>
    </xf>
    <xf numFmtId="0" fontId="11" fillId="4" borderId="0" xfId="0" applyFont="1" applyFill="1" applyAlignment="1">
      <alignment horizontal="right"/>
    </xf>
    <xf numFmtId="0" fontId="6" fillId="4" borderId="0" xfId="0" applyFont="1" applyFill="1" applyAlignment="1">
      <alignment horizontal="right" vertical="center"/>
    </xf>
    <xf numFmtId="0" fontId="11" fillId="4" borderId="0" xfId="0" applyFont="1" applyFill="1" applyAlignment="1">
      <alignment horizontal="right" vertical="center"/>
    </xf>
    <xf numFmtId="0" fontId="6" fillId="4" borderId="6" xfId="0" applyFont="1" applyFill="1" applyBorder="1" applyAlignment="1">
      <alignment vertical="center"/>
    </xf>
    <xf numFmtId="0" fontId="11" fillId="4" borderId="6" xfId="0" applyFont="1" applyFill="1" applyBorder="1" applyAlignment="1">
      <alignment horizontal="right" vertical="center"/>
    </xf>
    <xf numFmtId="0" fontId="6" fillId="4" borderId="2" xfId="0" applyFont="1" applyFill="1" applyBorder="1" applyAlignment="1">
      <alignment horizontal="left" vertical="center"/>
    </xf>
    <xf numFmtId="0" fontId="6" fillId="3" borderId="0" xfId="0" applyFont="1" applyFill="1" applyAlignment="1">
      <alignment horizontal="left" vertical="center" wrapText="1"/>
    </xf>
    <xf numFmtId="0" fontId="6" fillId="4" borderId="1" xfId="0" applyFont="1" applyFill="1" applyBorder="1" applyAlignment="1">
      <alignment horizontal="center" vertical="center"/>
    </xf>
    <xf numFmtId="0" fontId="4" fillId="4" borderId="0" xfId="0" applyFont="1" applyFill="1" applyAlignment="1">
      <alignment horizontal="left" vertical="center"/>
    </xf>
    <xf numFmtId="0" fontId="4" fillId="4" borderId="8" xfId="0" applyFont="1" applyFill="1" applyBorder="1" applyAlignment="1">
      <alignment horizontal="left" vertical="center"/>
    </xf>
    <xf numFmtId="164" fontId="13" fillId="2" borderId="1" xfId="0" applyNumberFormat="1" applyFont="1" applyFill="1" applyBorder="1" applyAlignment="1" applyProtection="1">
      <alignment vertical="center" wrapText="1"/>
      <protection locked="0"/>
    </xf>
    <xf numFmtId="164" fontId="13" fillId="2" borderId="13" xfId="0" applyNumberFormat="1" applyFont="1" applyFill="1" applyBorder="1" applyAlignment="1" applyProtection="1">
      <alignment vertical="center" wrapText="1"/>
      <protection locked="0"/>
    </xf>
    <xf numFmtId="9" fontId="12" fillId="5" borderId="1" xfId="0" applyNumberFormat="1" applyFont="1" applyFill="1" applyBorder="1" applyAlignment="1" applyProtection="1">
      <alignment horizontal="center"/>
      <protection locked="0"/>
    </xf>
    <xf numFmtId="0" fontId="13" fillId="5" borderId="1" xfId="0" applyFont="1" applyFill="1" applyBorder="1" applyAlignment="1" applyProtection="1">
      <alignment horizontal="center"/>
      <protection locked="0"/>
    </xf>
    <xf numFmtId="164" fontId="13" fillId="5" borderId="1" xfId="1" applyNumberFormat="1" applyFont="1" applyFill="1" applyBorder="1" applyAlignment="1" applyProtection="1">
      <alignment vertical="top" wrapText="1"/>
      <protection locked="0"/>
    </xf>
    <xf numFmtId="0" fontId="13" fillId="5" borderId="1" xfId="0" applyFont="1" applyFill="1" applyBorder="1" applyAlignment="1" applyProtection="1">
      <alignment vertical="top" wrapText="1"/>
      <protection locked="0"/>
    </xf>
    <xf numFmtId="164" fontId="11" fillId="5" borderId="1" xfId="1" applyNumberFormat="1" applyFont="1" applyFill="1" applyBorder="1" applyAlignment="1" applyProtection="1">
      <alignment vertical="top" wrapText="1"/>
      <protection locked="0"/>
    </xf>
    <xf numFmtId="0" fontId="11" fillId="5" borderId="1" xfId="0" applyFont="1" applyFill="1" applyBorder="1" applyAlignment="1" applyProtection="1">
      <alignment vertical="top" wrapText="1"/>
      <protection locked="0"/>
    </xf>
    <xf numFmtId="0" fontId="13" fillId="5" borderId="1" xfId="0" applyFont="1" applyFill="1" applyBorder="1" applyProtection="1">
      <protection locked="0"/>
    </xf>
    <xf numFmtId="0" fontId="17" fillId="4" borderId="8" xfId="3" applyFont="1" applyFill="1" applyBorder="1" applyProtection="1"/>
    <xf numFmtId="0" fontId="17" fillId="4" borderId="8" xfId="3" quotePrefix="1" applyFont="1" applyFill="1" applyBorder="1" applyAlignment="1" applyProtection="1">
      <alignment horizontal="left" wrapText="1"/>
    </xf>
    <xf numFmtId="0" fontId="17" fillId="4" borderId="5" xfId="3" quotePrefix="1" applyFont="1" applyFill="1" applyBorder="1" applyAlignment="1" applyProtection="1">
      <alignment horizontal="left" wrapText="1"/>
    </xf>
    <xf numFmtId="0" fontId="5" fillId="4" borderId="0" xfId="0" applyFont="1" applyFill="1" applyAlignment="1">
      <alignment horizontal="left" vertical="center" wrapText="1"/>
    </xf>
    <xf numFmtId="0" fontId="5" fillId="4" borderId="9" xfId="0" applyFont="1" applyFill="1" applyBorder="1" applyAlignment="1">
      <alignment horizontal="left"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5" fillId="4" borderId="8"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9" xfId="0" applyFont="1" applyFill="1" applyBorder="1" applyAlignment="1">
      <alignment horizontal="left" vertical="center" wrapText="1"/>
    </xf>
    <xf numFmtId="0" fontId="6" fillId="4" borderId="8" xfId="0" applyFont="1" applyFill="1" applyBorder="1" applyAlignment="1">
      <alignment horizontal="left" vertical="center"/>
    </xf>
    <xf numFmtId="0" fontId="6" fillId="4" borderId="0" xfId="0" applyFont="1" applyFill="1" applyAlignment="1">
      <alignment horizontal="left" vertical="center"/>
    </xf>
    <xf numFmtId="0" fontId="6" fillId="4" borderId="9" xfId="0" applyFont="1" applyFill="1" applyBorder="1" applyAlignment="1">
      <alignment horizontal="left" vertical="center"/>
    </xf>
    <xf numFmtId="0" fontId="17" fillId="4" borderId="8" xfId="3" applyFont="1" applyFill="1" applyBorder="1" applyAlignment="1">
      <alignment horizontal="left" vertical="center"/>
    </xf>
    <xf numFmtId="0" fontId="17" fillId="4" borderId="0" xfId="3" applyFont="1" applyFill="1" applyBorder="1" applyAlignment="1">
      <alignment horizontal="left" vertical="center"/>
    </xf>
    <xf numFmtId="0" fontId="17" fillId="4" borderId="9" xfId="3" applyFont="1" applyFill="1" applyBorder="1" applyAlignment="1">
      <alignment horizontal="left" vertical="center"/>
    </xf>
    <xf numFmtId="0" fontId="6" fillId="4" borderId="8" xfId="0" applyFont="1" applyFill="1" applyBorder="1" applyAlignment="1">
      <alignment horizontal="right"/>
    </xf>
    <xf numFmtId="0" fontId="6" fillId="4" borderId="0" xfId="0" applyFont="1" applyFill="1" applyAlignment="1">
      <alignment horizontal="right"/>
    </xf>
    <xf numFmtId="0" fontId="7" fillId="3" borderId="0" xfId="0" applyFont="1" applyFill="1" applyAlignment="1">
      <alignment horizontal="center" vertic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11" fillId="5" borderId="2" xfId="0" applyFont="1" applyFill="1" applyBorder="1" applyAlignment="1" applyProtection="1">
      <alignment horizontal="left" vertical="center" wrapText="1"/>
      <protection locked="0"/>
    </xf>
    <xf numFmtId="0" fontId="11" fillId="5" borderId="3"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0" xfId="0" applyFont="1" applyFill="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6" fillId="4" borderId="8" xfId="0" applyFont="1" applyFill="1" applyBorder="1" applyAlignment="1">
      <alignment horizontal="right" wrapText="1"/>
    </xf>
    <xf numFmtId="0" fontId="6" fillId="4" borderId="0" xfId="0" applyFont="1" applyFill="1" applyAlignment="1">
      <alignment horizontal="right"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1" fillId="5" borderId="10"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center" vertical="center" wrapText="1"/>
    </xf>
    <xf numFmtId="0" fontId="5" fillId="4" borderId="0" xfId="0" applyFont="1" applyFill="1" applyAlignment="1">
      <alignment horizontal="left" wrapText="1"/>
    </xf>
    <xf numFmtId="0" fontId="5" fillId="4" borderId="9" xfId="0" applyFont="1" applyFill="1" applyBorder="1" applyAlignment="1">
      <alignment horizontal="left" wrapText="1"/>
    </xf>
    <xf numFmtId="0" fontId="6" fillId="4" borderId="8" xfId="0" applyFont="1" applyFill="1" applyBorder="1" applyAlignment="1">
      <alignment horizontal="left" vertical="top" wrapText="1"/>
    </xf>
    <xf numFmtId="0" fontId="6" fillId="4" borderId="0" xfId="0" applyFont="1" applyFill="1" applyAlignment="1">
      <alignment horizontal="left" vertical="top"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13" fillId="5" borderId="1" xfId="0" applyFont="1" applyFill="1" applyBorder="1" applyAlignment="1" applyProtection="1">
      <alignment horizontal="left" vertical="top" wrapText="1"/>
      <protection locked="0"/>
    </xf>
    <xf numFmtId="0" fontId="7" fillId="3" borderId="6" xfId="0" applyFont="1" applyFill="1" applyBorder="1" applyAlignment="1">
      <alignment horizontal="center" vertical="center"/>
    </xf>
    <xf numFmtId="0" fontId="5" fillId="4" borderId="1" xfId="0" applyFont="1" applyFill="1" applyBorder="1" applyAlignment="1">
      <alignment horizontal="left" vertical="center" wrapText="1"/>
    </xf>
    <xf numFmtId="0" fontId="13" fillId="5" borderId="10" xfId="0" applyFont="1" applyFill="1" applyBorder="1" applyAlignment="1" applyProtection="1">
      <alignment horizontal="center" vertical="top" wrapText="1"/>
      <protection locked="0"/>
    </xf>
    <xf numFmtId="0" fontId="13" fillId="5" borderId="12" xfId="0" applyFont="1" applyFill="1" applyBorder="1" applyAlignment="1" applyProtection="1">
      <alignment horizontal="center" vertical="top" wrapText="1"/>
      <protection locked="0"/>
    </xf>
    <xf numFmtId="0" fontId="11" fillId="5" borderId="10" xfId="0" applyFont="1" applyFill="1" applyBorder="1" applyAlignment="1" applyProtection="1">
      <alignment horizontal="center" vertical="top" wrapText="1"/>
      <protection locked="0"/>
    </xf>
    <xf numFmtId="0" fontId="11" fillId="5" borderId="12" xfId="0" applyFont="1" applyFill="1" applyBorder="1" applyAlignment="1" applyProtection="1">
      <alignment horizontal="center" vertical="top" wrapText="1"/>
      <protection locked="0"/>
    </xf>
    <xf numFmtId="0" fontId="6" fillId="4" borderId="10" xfId="0" applyFont="1" applyFill="1" applyBorder="1" applyAlignment="1">
      <alignment horizontal="right" vertical="top" wrapText="1"/>
    </xf>
    <xf numFmtId="0" fontId="6" fillId="4" borderId="12" xfId="0" applyFont="1" applyFill="1" applyBorder="1" applyAlignment="1">
      <alignment horizontal="right" vertical="top" wrapText="1"/>
    </xf>
    <xf numFmtId="0" fontId="13" fillId="5" borderId="10"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12" xfId="0" applyFont="1" applyFill="1" applyBorder="1" applyAlignment="1" applyProtection="1">
      <alignment horizontal="left" vertical="top" wrapText="1"/>
      <protection locked="0"/>
    </xf>
    <xf numFmtId="0" fontId="7" fillId="3" borderId="0" xfId="0" applyFont="1" applyFill="1" applyAlignment="1">
      <alignment horizontal="center"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3019701</xdr:colOff>
      <xdr:row>0</xdr:row>
      <xdr:rowOff>159993</xdr:rowOff>
    </xdr:from>
    <xdr:to>
      <xdr:col>4</xdr:col>
      <xdr:colOff>4940675</xdr:colOff>
      <xdr:row>0</xdr:row>
      <xdr:rowOff>505709</xdr:rowOff>
    </xdr:to>
    <xdr:pic>
      <xdr:nvPicPr>
        <xdr:cNvPr id="2" name="Picture 1">
          <a:extLst>
            <a:ext uri="{FF2B5EF4-FFF2-40B4-BE49-F238E27FC236}">
              <a16:creationId xmlns:a16="http://schemas.microsoft.com/office/drawing/2014/main" id="{2CDDFF05-020E-4CD0-B3C9-BDEB63F2F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851" y="159993"/>
          <a:ext cx="1920974" cy="339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5</xdr:row>
          <xdr:rowOff>171450</xdr:rowOff>
        </xdr:from>
        <xdr:to>
          <xdr:col>1</xdr:col>
          <xdr:colOff>409575</xdr:colOff>
          <xdr:row>7</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171450</xdr:rowOff>
        </xdr:from>
        <xdr:to>
          <xdr:col>1</xdr:col>
          <xdr:colOff>409575</xdr:colOff>
          <xdr:row>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0</xdr:rowOff>
        </xdr:from>
        <xdr:to>
          <xdr:col>1</xdr:col>
          <xdr:colOff>409575</xdr:colOff>
          <xdr:row>5</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2105025</xdr:colOff>
      <xdr:row>0</xdr:row>
      <xdr:rowOff>95250</xdr:rowOff>
    </xdr:from>
    <xdr:to>
      <xdr:col>6</xdr:col>
      <xdr:colOff>1325102</xdr:colOff>
      <xdr:row>0</xdr:row>
      <xdr:rowOff>371476</xdr:rowOff>
    </xdr:to>
    <xdr:pic>
      <xdr:nvPicPr>
        <xdr:cNvPr id="2" name="Picture 1">
          <a:extLst>
            <a:ext uri="{FF2B5EF4-FFF2-40B4-BE49-F238E27FC236}">
              <a16:creationId xmlns:a16="http://schemas.microsoft.com/office/drawing/2014/main" id="{A4EBD762-F23A-4D86-8168-2DE5606C5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7275" y="95250"/>
          <a:ext cx="1601327" cy="2762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1304925</xdr:colOff>
      <xdr:row>0</xdr:row>
      <xdr:rowOff>101600</xdr:rowOff>
    </xdr:from>
    <xdr:to>
      <xdr:col>4</xdr:col>
      <xdr:colOff>2915777</xdr:colOff>
      <xdr:row>0</xdr:row>
      <xdr:rowOff>396876</xdr:rowOff>
    </xdr:to>
    <xdr:pic>
      <xdr:nvPicPr>
        <xdr:cNvPr id="2" name="Picture 1">
          <a:extLst>
            <a:ext uri="{FF2B5EF4-FFF2-40B4-BE49-F238E27FC236}">
              <a16:creationId xmlns:a16="http://schemas.microsoft.com/office/drawing/2014/main" id="{A2B87B47-33A4-4689-B045-FB596AA535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0" y="101600"/>
          <a:ext cx="1610852" cy="295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1143000</xdr:colOff>
      <xdr:row>0</xdr:row>
      <xdr:rowOff>76200</xdr:rowOff>
    </xdr:from>
    <xdr:to>
      <xdr:col>3</xdr:col>
      <xdr:colOff>2750677</xdr:colOff>
      <xdr:row>0</xdr:row>
      <xdr:rowOff>368301</xdr:rowOff>
    </xdr:to>
    <xdr:pic>
      <xdr:nvPicPr>
        <xdr:cNvPr id="2" name="Picture 1">
          <a:extLst>
            <a:ext uri="{FF2B5EF4-FFF2-40B4-BE49-F238E27FC236}">
              <a16:creationId xmlns:a16="http://schemas.microsoft.com/office/drawing/2014/main" id="{1281A81B-C8D3-4A8F-B6C3-7A86EB23E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4325" y="76200"/>
          <a:ext cx="1607677" cy="2921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2B5DDA-D081-484D-8775-5980F9B320E9}" name="Table1" displayName="Table1" ref="A1:A3" totalsRowShown="0">
  <autoFilter ref="A1:A3" xr:uid="{AF2B5DDA-D081-484D-8775-5980F9B320E9}"/>
  <tableColumns count="1">
    <tableColumn id="1" xr3:uid="{11152526-FD4E-438E-A576-04D2F514D610}"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AAE110-97DB-4F13-97D3-0F640B5459B6}" name="Table2" displayName="Table2" ref="A7:A11" totalsRowShown="0">
  <autoFilter ref="A7:A11" xr:uid="{0AAAE110-97DB-4F13-97D3-0F640B5459B6}"/>
  <tableColumns count="1">
    <tableColumn id="1" xr3:uid="{6D69E7FE-61FE-429A-BEA2-DF61492C6497}"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fensw.edu.au/partnerships/suppliers/procurement-initiativ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249B-6C3C-4E1B-9840-F985EA3B85F5}">
  <sheetPr codeName="Sheet1">
    <tabColor theme="1" tint="0.14999847407452621"/>
  </sheetPr>
  <dimension ref="A1:K21"/>
  <sheetViews>
    <sheetView showGridLines="0" tabSelected="1" zoomScaleNormal="100" workbookViewId="0"/>
  </sheetViews>
  <sheetFormatPr defaultColWidth="9.140625" defaultRowHeight="15" x14ac:dyDescent="0.25"/>
  <cols>
    <col min="1" max="1" width="2.42578125" style="5" customWidth="1"/>
    <col min="2" max="2" width="6.5703125" style="5" customWidth="1"/>
    <col min="3" max="3" width="13.28515625" style="5" customWidth="1"/>
    <col min="4" max="4" width="22.140625" style="5" customWidth="1"/>
    <col min="5" max="5" width="79.140625" style="5" customWidth="1"/>
    <col min="6" max="6" width="2.7109375" style="5" customWidth="1"/>
    <col min="7" max="9" width="9.140625" style="5"/>
    <col min="10" max="10" width="8.28515625" style="5" customWidth="1"/>
    <col min="11" max="11" width="7" style="5" customWidth="1"/>
    <col min="12" max="12" width="3.28515625" style="5" customWidth="1"/>
    <col min="13" max="16384" width="9.140625" style="5"/>
  </cols>
  <sheetData>
    <row r="1" spans="1:11" ht="50.25" customHeight="1" x14ac:dyDescent="0.25"/>
    <row r="2" spans="1:11" ht="27" customHeight="1" x14ac:dyDescent="0.25">
      <c r="B2" s="123" t="s">
        <v>82</v>
      </c>
      <c r="C2" s="124"/>
      <c r="D2" s="124"/>
      <c r="E2" s="125"/>
      <c r="F2" s="7"/>
      <c r="G2" s="7"/>
      <c r="H2" s="7"/>
      <c r="I2" s="7"/>
      <c r="J2" s="7"/>
      <c r="K2" s="7"/>
    </row>
    <row r="3" spans="1:11" ht="66.75" customHeight="1" x14ac:dyDescent="0.25">
      <c r="B3" s="126" t="s">
        <v>69</v>
      </c>
      <c r="C3" s="121"/>
      <c r="D3" s="121"/>
      <c r="E3" s="122"/>
      <c r="F3" s="8"/>
      <c r="G3" s="8"/>
      <c r="H3" s="8"/>
      <c r="I3" s="8"/>
      <c r="J3" s="8"/>
      <c r="K3" s="8"/>
    </row>
    <row r="4" spans="1:11" ht="25.5" customHeight="1" x14ac:dyDescent="0.25">
      <c r="B4" s="126"/>
      <c r="C4" s="121"/>
      <c r="D4" s="121"/>
      <c r="E4" s="122"/>
      <c r="F4" s="8"/>
      <c r="G4" s="8"/>
      <c r="H4" s="8"/>
      <c r="I4" s="8"/>
      <c r="J4" s="8"/>
      <c r="K4" s="8"/>
    </row>
    <row r="5" spans="1:11" ht="14.45" customHeight="1" x14ac:dyDescent="0.25">
      <c r="B5" s="127" t="s">
        <v>0</v>
      </c>
      <c r="C5" s="128"/>
      <c r="D5" s="128"/>
      <c r="E5" s="129"/>
      <c r="F5" s="9"/>
      <c r="G5" s="9"/>
      <c r="H5" s="9"/>
      <c r="I5" s="9"/>
      <c r="J5" s="9"/>
      <c r="K5" s="9"/>
    </row>
    <row r="6" spans="1:11" ht="21.95" customHeight="1" x14ac:dyDescent="0.25">
      <c r="A6" s="1"/>
      <c r="B6" s="130" t="s">
        <v>85</v>
      </c>
      <c r="C6" s="131"/>
      <c r="D6" s="131"/>
      <c r="E6" s="132"/>
      <c r="F6" s="2"/>
    </row>
    <row r="7" spans="1:11" ht="18.75" customHeight="1" x14ac:dyDescent="0.25">
      <c r="A7" s="1"/>
      <c r="B7" s="68" t="s">
        <v>74</v>
      </c>
      <c r="C7" s="10"/>
      <c r="D7" s="10"/>
      <c r="E7" s="69"/>
      <c r="F7" s="2"/>
    </row>
    <row r="8" spans="1:11" ht="18.75" customHeight="1" x14ac:dyDescent="0.25">
      <c r="A8" s="1"/>
      <c r="B8" s="133" t="s">
        <v>70</v>
      </c>
      <c r="C8" s="134"/>
      <c r="D8" s="134"/>
      <c r="E8" s="135"/>
      <c r="F8" s="2"/>
    </row>
    <row r="9" spans="1:11" ht="18.75" customHeight="1" x14ac:dyDescent="0.25">
      <c r="A9" s="1"/>
      <c r="B9" s="70" t="s">
        <v>44</v>
      </c>
      <c r="C9" s="71"/>
      <c r="D9" s="71"/>
      <c r="E9" s="72"/>
      <c r="F9" s="2"/>
    </row>
    <row r="10" spans="1:11" ht="18.75" customHeight="1" x14ac:dyDescent="0.25">
      <c r="A10" s="1"/>
      <c r="B10" s="70" t="s">
        <v>43</v>
      </c>
      <c r="C10" s="71"/>
      <c r="D10" s="71"/>
      <c r="E10" s="72"/>
      <c r="F10" s="2"/>
    </row>
    <row r="11" spans="1:11" ht="25.5" customHeight="1" x14ac:dyDescent="0.25">
      <c r="A11" s="1"/>
      <c r="B11" s="68"/>
      <c r="C11" s="10"/>
      <c r="D11" s="10"/>
      <c r="E11" s="69"/>
      <c r="F11" s="2"/>
    </row>
    <row r="12" spans="1:11" x14ac:dyDescent="0.25">
      <c r="A12" s="3"/>
      <c r="B12" s="73" t="s">
        <v>23</v>
      </c>
      <c r="C12" s="6"/>
      <c r="D12" s="6"/>
      <c r="E12" s="74"/>
      <c r="F12" s="4"/>
      <c r="G12" s="4"/>
      <c r="H12" s="4"/>
      <c r="I12" s="4"/>
      <c r="J12" s="4"/>
    </row>
    <row r="13" spans="1:11" x14ac:dyDescent="0.25">
      <c r="A13" s="11"/>
      <c r="B13" s="75">
        <v>1</v>
      </c>
      <c r="C13" s="10" t="s">
        <v>71</v>
      </c>
      <c r="D13" s="10"/>
      <c r="E13" s="69"/>
      <c r="F13" s="4"/>
      <c r="G13" s="4"/>
      <c r="H13" s="4"/>
      <c r="I13" s="4"/>
      <c r="J13" s="4"/>
    </row>
    <row r="14" spans="1:11" ht="14.45" customHeight="1" x14ac:dyDescent="0.25">
      <c r="A14" s="11"/>
      <c r="B14" s="75">
        <v>2</v>
      </c>
      <c r="C14" s="121" t="s">
        <v>24</v>
      </c>
      <c r="D14" s="121"/>
      <c r="E14" s="122"/>
      <c r="F14" s="8"/>
      <c r="G14" s="8"/>
      <c r="H14" s="8"/>
      <c r="I14" s="8"/>
      <c r="J14" s="8"/>
    </row>
    <row r="15" spans="1:11" ht="14.45" customHeight="1" x14ac:dyDescent="0.25">
      <c r="A15" s="11"/>
      <c r="B15" s="75">
        <v>3</v>
      </c>
      <c r="C15" s="121" t="s">
        <v>40</v>
      </c>
      <c r="D15" s="121"/>
      <c r="E15" s="122"/>
      <c r="F15" s="8"/>
      <c r="G15" s="8"/>
      <c r="H15" s="8"/>
      <c r="I15" s="8"/>
      <c r="J15" s="8"/>
    </row>
    <row r="16" spans="1:11" x14ac:dyDescent="0.25">
      <c r="A16" s="11"/>
      <c r="B16" s="75">
        <v>4</v>
      </c>
      <c r="C16" s="10" t="s">
        <v>25</v>
      </c>
      <c r="D16" s="10"/>
      <c r="E16" s="69"/>
      <c r="F16" s="4"/>
      <c r="G16" s="4"/>
      <c r="H16" s="4"/>
      <c r="I16" s="4"/>
      <c r="J16" s="4"/>
    </row>
    <row r="17" spans="2:5" x14ac:dyDescent="0.25">
      <c r="B17" s="68"/>
      <c r="C17" s="10"/>
      <c r="D17" s="10"/>
      <c r="E17" s="17"/>
    </row>
    <row r="18" spans="2:5" x14ac:dyDescent="0.25">
      <c r="B18" s="70" t="s">
        <v>73</v>
      </c>
      <c r="C18" s="107"/>
      <c r="D18" s="107"/>
      <c r="E18" s="77"/>
    </row>
    <row r="19" spans="2:5" x14ac:dyDescent="0.25">
      <c r="B19" s="108"/>
      <c r="C19" s="107"/>
      <c r="D19" s="107"/>
      <c r="E19" s="77"/>
    </row>
    <row r="20" spans="2:5" x14ac:dyDescent="0.25">
      <c r="B20" s="76"/>
      <c r="E20" s="77"/>
    </row>
    <row r="21" spans="2:5" x14ac:dyDescent="0.25">
      <c r="B21" s="78"/>
      <c r="C21" s="79"/>
      <c r="D21" s="79"/>
      <c r="E21" s="80"/>
    </row>
  </sheetData>
  <sheetProtection algorithmName="SHA-512" hashValue="2sjfHXBfJH9WEIHo3/HMLwlGll8rewrdxCGo4dObfguJzBqgDQ3+JKIc3MAlGCnATZzm1PIqocaGgiENki++qQ==" saltValue="qPfkb5lGlERjN0bG68H3sQ==" spinCount="100000" sheet="1" objects="1" scenarios="1"/>
  <mergeCells count="7">
    <mergeCell ref="C14:E14"/>
    <mergeCell ref="C15:E15"/>
    <mergeCell ref="B2:E2"/>
    <mergeCell ref="B3:E4"/>
    <mergeCell ref="B5:E5"/>
    <mergeCell ref="B6:E6"/>
    <mergeCell ref="B8:E8"/>
  </mergeCells>
  <hyperlinks>
    <hyperlink ref="B8:E8" location="'Part A - Overview '!A1" display="Part A - Overview and Participation Commitment" xr:uid="{08CD9806-E638-4EF7-BB79-62BC4B105013}"/>
    <hyperlink ref="B9" location="'Part B - Subcontracting'!A1" display="Part B - Subcontracting to Aboriginal Business" xr:uid="{F55C1CCC-0608-48DF-A86B-B8E64E511A90}"/>
    <hyperlink ref="B10" location="'Part C - Capability Development'!A1" display="Part C - Capability building of Aboriginal people or businesses" xr:uid="{CD88A9B3-4C7A-45FB-9DFA-559D745C6C66}"/>
    <hyperlink ref="B18" r:id="rId1" xr:uid="{D887FC63-35A8-4337-A6AA-E94E5C813CDF}"/>
  </hyperlinks>
  <pageMargins left="0.25" right="0.25"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FABF-67A1-4388-951C-4D03042E1007}">
  <sheetPr codeName="Sheet2">
    <tabColor theme="2" tint="-0.499984740745262"/>
  </sheetPr>
  <dimension ref="A1:EN403"/>
  <sheetViews>
    <sheetView showGridLines="0" workbookViewId="0"/>
  </sheetViews>
  <sheetFormatPr defaultColWidth="9.140625" defaultRowHeight="15" x14ac:dyDescent="0.25"/>
  <cols>
    <col min="1" max="1" width="3.5703125" style="13" customWidth="1"/>
    <col min="2" max="2" width="53.42578125" style="13" customWidth="1"/>
    <col min="3" max="3" width="27.28515625" style="13" customWidth="1"/>
    <col min="4" max="4" width="28.7109375" style="13" customWidth="1"/>
    <col min="5" max="5" width="31.42578125" style="13" customWidth="1"/>
    <col min="6" max="6" width="2.5703125" style="13" customWidth="1"/>
    <col min="7" max="7" width="24.5703125" style="13" customWidth="1"/>
    <col min="8" max="8" width="6.28515625" style="13" customWidth="1"/>
    <col min="9" max="16384" width="9.140625" style="13"/>
  </cols>
  <sheetData>
    <row r="1" spans="1:144" s="35" customFormat="1" ht="36" customHeight="1" x14ac:dyDescent="0.25">
      <c r="A1" s="16"/>
      <c r="B1" s="138" t="s">
        <v>76</v>
      </c>
      <c r="C1" s="138"/>
      <c r="D1" s="138"/>
      <c r="E1" s="138"/>
      <c r="F1" s="138"/>
      <c r="G1" s="138"/>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row>
    <row r="2" spans="1:144" ht="15" customHeight="1" x14ac:dyDescent="0.25">
      <c r="A2" s="15"/>
      <c r="B2" s="36" t="s">
        <v>10</v>
      </c>
      <c r="C2" s="37"/>
      <c r="D2" s="38"/>
      <c r="E2" s="37"/>
      <c r="F2" s="37"/>
      <c r="G2" s="39"/>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row>
    <row r="3" spans="1:144" ht="15" customHeight="1" x14ac:dyDescent="0.25">
      <c r="A3" s="15"/>
      <c r="B3" s="162" t="s">
        <v>65</v>
      </c>
      <c r="C3" s="163"/>
      <c r="D3" s="163"/>
      <c r="E3" s="163"/>
      <c r="F3" s="12"/>
      <c r="G3" s="17"/>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row>
    <row r="4" spans="1:144" ht="10.5" customHeight="1" x14ac:dyDescent="0.25">
      <c r="A4" s="15"/>
      <c r="B4" s="18"/>
      <c r="C4" s="12"/>
      <c r="D4" s="12"/>
      <c r="E4" s="12"/>
      <c r="F4" s="12"/>
      <c r="G4" s="17"/>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row>
    <row r="5" spans="1:144" x14ac:dyDescent="0.25">
      <c r="A5" s="15"/>
      <c r="B5" s="18"/>
      <c r="C5" s="81" t="s">
        <v>9</v>
      </c>
      <c r="D5" s="82"/>
      <c r="E5" s="63">
        <v>500000</v>
      </c>
      <c r="F5" s="83"/>
      <c r="G5" s="40"/>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row>
    <row r="6" spans="1:144" x14ac:dyDescent="0.25">
      <c r="A6" s="15"/>
      <c r="B6" s="18"/>
      <c r="C6" s="84" t="s">
        <v>11</v>
      </c>
      <c r="D6" s="82"/>
      <c r="E6" s="63" t="s">
        <v>42</v>
      </c>
      <c r="F6" s="83"/>
      <c r="G6" s="40"/>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row>
    <row r="7" spans="1:144" x14ac:dyDescent="0.25">
      <c r="A7" s="15"/>
      <c r="B7" s="18"/>
      <c r="C7" s="84" t="s">
        <v>12</v>
      </c>
      <c r="D7" s="82"/>
      <c r="E7" s="63" t="s">
        <v>42</v>
      </c>
      <c r="F7" s="83"/>
      <c r="G7" s="40"/>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row>
    <row r="8" spans="1:144" x14ac:dyDescent="0.25">
      <c r="A8" s="15"/>
      <c r="B8" s="18"/>
      <c r="C8" s="12"/>
      <c r="D8" s="85" t="s">
        <v>35</v>
      </c>
      <c r="E8" s="42">
        <f>SUM(E5:E7)</f>
        <v>500000</v>
      </c>
      <c r="F8" s="83"/>
      <c r="G8" s="40"/>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row>
    <row r="9" spans="1:144" x14ac:dyDescent="0.25">
      <c r="A9" s="15"/>
      <c r="B9" s="41" t="s">
        <v>13</v>
      </c>
      <c r="C9" s="12"/>
      <c r="D9" s="12"/>
      <c r="E9" s="83"/>
      <c r="F9" s="83"/>
      <c r="G9" s="63">
        <v>7600000</v>
      </c>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row>
    <row r="10" spans="1:144" x14ac:dyDescent="0.25">
      <c r="A10" s="15"/>
      <c r="B10" s="41" t="s">
        <v>77</v>
      </c>
      <c r="C10" s="12"/>
      <c r="D10" s="12"/>
      <c r="E10" s="42">
        <f>G9-E8</f>
        <v>7100000</v>
      </c>
      <c r="F10" s="83"/>
      <c r="G10" s="40"/>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row>
    <row r="11" spans="1:144" ht="15" customHeight="1" x14ac:dyDescent="0.25">
      <c r="A11" s="15"/>
      <c r="B11" s="41"/>
      <c r="C11" s="12"/>
      <c r="D11" s="12"/>
      <c r="E11" s="83"/>
      <c r="F11" s="83"/>
      <c r="G11" s="40"/>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row>
    <row r="12" spans="1:144" ht="15" customHeight="1" x14ac:dyDescent="0.3">
      <c r="A12" s="15"/>
      <c r="B12" s="86" t="s">
        <v>68</v>
      </c>
      <c r="C12" s="19"/>
      <c r="D12" s="111">
        <v>0.04</v>
      </c>
      <c r="E12" s="43">
        <f>D12*E10</f>
        <v>284000</v>
      </c>
      <c r="F12" s="44"/>
      <c r="G12" s="87"/>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row>
    <row r="13" spans="1:144" ht="15" customHeight="1" x14ac:dyDescent="0.25">
      <c r="A13" s="15"/>
      <c r="B13" s="45"/>
      <c r="C13" s="45"/>
      <c r="D13" s="45"/>
      <c r="E13" s="46"/>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row>
    <row r="14" spans="1:144" ht="16.5" customHeight="1" x14ac:dyDescent="0.25">
      <c r="A14" s="15"/>
      <c r="B14" s="139" t="s">
        <v>78</v>
      </c>
      <c r="C14" s="140"/>
      <c r="D14" s="140"/>
      <c r="E14" s="140"/>
      <c r="F14" s="140"/>
      <c r="G14" s="141"/>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row>
    <row r="15" spans="1:144" ht="15" customHeight="1" x14ac:dyDescent="0.25">
      <c r="A15" s="15"/>
      <c r="B15" s="118" t="s">
        <v>83</v>
      </c>
      <c r="C15" s="160" t="s">
        <v>55</v>
      </c>
      <c r="D15" s="160"/>
      <c r="E15" s="160"/>
      <c r="F15" s="160"/>
      <c r="G15" s="161"/>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row>
    <row r="16" spans="1:144" ht="21" customHeight="1" x14ac:dyDescent="0.25">
      <c r="A16" s="15"/>
      <c r="B16" s="119" t="s">
        <v>44</v>
      </c>
      <c r="C16" s="160" t="s">
        <v>54</v>
      </c>
      <c r="D16" s="160"/>
      <c r="E16" s="160"/>
      <c r="F16" s="160"/>
      <c r="G16" s="161"/>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row>
    <row r="17" spans="1:144" ht="20.100000000000001" customHeight="1" x14ac:dyDescent="0.25">
      <c r="A17" s="15"/>
      <c r="B17" s="120" t="s">
        <v>84</v>
      </c>
      <c r="C17" s="164" t="s">
        <v>56</v>
      </c>
      <c r="D17" s="164"/>
      <c r="E17" s="164"/>
      <c r="F17" s="164"/>
      <c r="G17" s="16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row>
    <row r="18" spans="1:144" ht="15" customHeight="1" x14ac:dyDescent="0.25">
      <c r="A18" s="15"/>
      <c r="B18" s="47"/>
      <c r="C18" s="20"/>
      <c r="D18" s="20"/>
      <c r="E18" s="20"/>
      <c r="F18" s="20"/>
      <c r="G18" s="20"/>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row>
    <row r="19" spans="1:144" ht="21.75" customHeight="1" x14ac:dyDescent="0.25">
      <c r="A19" s="15"/>
      <c r="B19" s="157" t="s">
        <v>22</v>
      </c>
      <c r="C19" s="158"/>
      <c r="D19" s="158"/>
      <c r="E19" s="158"/>
      <c r="F19" s="48"/>
      <c r="G19" s="49"/>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row>
    <row r="20" spans="1:144" ht="16.5" customHeight="1" x14ac:dyDescent="0.25">
      <c r="A20" s="15"/>
      <c r="B20" s="136" t="s">
        <v>57</v>
      </c>
      <c r="C20" s="137"/>
      <c r="D20" s="137"/>
      <c r="E20" s="137"/>
      <c r="F20" s="98"/>
      <c r="G20" s="64" t="s">
        <v>2</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row>
    <row r="21" spans="1:144" ht="16.5" customHeight="1" x14ac:dyDescent="0.25">
      <c r="A21" s="15"/>
      <c r="B21" s="136" t="s">
        <v>58</v>
      </c>
      <c r="C21" s="137"/>
      <c r="D21" s="137"/>
      <c r="E21" s="137"/>
      <c r="F21" s="98"/>
      <c r="G21" s="64" t="s">
        <v>8</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row>
    <row r="22" spans="1:144" ht="16.5" customHeight="1" x14ac:dyDescent="0.25">
      <c r="A22" s="15"/>
      <c r="B22" s="136" t="s">
        <v>39</v>
      </c>
      <c r="C22" s="137"/>
      <c r="D22" s="137"/>
      <c r="E22" s="137"/>
      <c r="F22" s="99"/>
      <c r="G22" s="64">
        <v>10</v>
      </c>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row>
    <row r="23" spans="1:144" ht="16.5" customHeight="1" x14ac:dyDescent="0.25">
      <c r="A23" s="15"/>
      <c r="B23" s="151" t="s">
        <v>26</v>
      </c>
      <c r="C23" s="152"/>
      <c r="D23" s="152"/>
      <c r="E23" s="152"/>
      <c r="F23" s="99"/>
      <c r="G23" s="64">
        <v>1</v>
      </c>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row>
    <row r="24" spans="1:144" ht="16.5" customHeight="1" x14ac:dyDescent="0.25">
      <c r="A24" s="15"/>
      <c r="B24" s="50"/>
      <c r="C24" s="85"/>
      <c r="D24" s="85"/>
      <c r="E24" s="85" t="s">
        <v>75</v>
      </c>
      <c r="F24" s="99"/>
      <c r="G24" s="51">
        <f>'Part B - Subcontracting'!D7</f>
        <v>1</v>
      </c>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row>
    <row r="25" spans="1:144" ht="16.5" customHeight="1" x14ac:dyDescent="0.25">
      <c r="A25" s="15"/>
      <c r="B25" s="50"/>
      <c r="C25" s="85"/>
      <c r="D25" s="85"/>
      <c r="E25" s="85" t="s">
        <v>41</v>
      </c>
      <c r="F25" s="99"/>
      <c r="G25" s="52">
        <f>IFERROR((G23+G24)/G22," ")</f>
        <v>0.2</v>
      </c>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row>
    <row r="26" spans="1:144" x14ac:dyDescent="0.25">
      <c r="A26" s="15"/>
      <c r="B26" s="53"/>
      <c r="C26" s="99"/>
      <c r="D26" s="83"/>
      <c r="E26" s="83"/>
      <c r="F26" s="83"/>
      <c r="G26" s="54"/>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row>
    <row r="27" spans="1:144" ht="16.5" customHeight="1" x14ac:dyDescent="0.25">
      <c r="A27" s="15"/>
      <c r="B27" s="55"/>
      <c r="C27" s="85"/>
      <c r="D27" s="100" t="s">
        <v>59</v>
      </c>
      <c r="E27" s="109">
        <f>G41</f>
        <v>455000</v>
      </c>
      <c r="F27" s="101"/>
      <c r="G27" s="58">
        <f>IFERROR(G41/$E$10," ")</f>
        <v>6.4084507042253519E-2</v>
      </c>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row>
    <row r="28" spans="1:144" ht="16.5" customHeight="1" x14ac:dyDescent="0.25">
      <c r="A28" s="15"/>
      <c r="B28" s="55"/>
      <c r="C28" s="85"/>
      <c r="D28" s="100" t="s">
        <v>60</v>
      </c>
      <c r="E28" s="109">
        <f>'Part B - Subcontracting'!D20</f>
        <v>500000</v>
      </c>
      <c r="F28" s="101"/>
      <c r="G28" s="58">
        <f>IFERROR('Part B - Subcontracting'!D20/$E$10," ")</f>
        <v>7.0422535211267609E-2</v>
      </c>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row>
    <row r="29" spans="1:144" ht="16.5" customHeight="1" x14ac:dyDescent="0.25">
      <c r="A29" s="15"/>
      <c r="B29" s="55"/>
      <c r="C29" s="85"/>
      <c r="D29" s="100" t="s">
        <v>61</v>
      </c>
      <c r="E29" s="110">
        <f>'Part C - Capability Development'!D19</f>
        <v>5000</v>
      </c>
      <c r="F29" s="101"/>
      <c r="G29" s="58">
        <f>IFERROR('Part C - Capability Development'!D19/$E$10," ")</f>
        <v>7.0422535211267609E-4</v>
      </c>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row>
    <row r="30" spans="1:144" x14ac:dyDescent="0.25">
      <c r="A30" s="15"/>
      <c r="B30" s="56"/>
      <c r="C30" s="57"/>
      <c r="D30" s="102" t="s">
        <v>53</v>
      </c>
      <c r="E30" s="97">
        <f>SUM(E27:E29)</f>
        <v>960000</v>
      </c>
      <c r="F30" s="103"/>
      <c r="G30" s="58">
        <f>SUM(G27:G29)</f>
        <v>0.13521126760563379</v>
      </c>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row>
    <row r="31" spans="1:144" s="15" customFormat="1" x14ac:dyDescent="0.25">
      <c r="B31" s="88"/>
      <c r="C31" s="88"/>
      <c r="D31" s="89"/>
      <c r="E31" s="90"/>
      <c r="F31" s="91"/>
      <c r="G31" s="92"/>
    </row>
    <row r="32" spans="1:144" ht="41.25" customHeight="1" x14ac:dyDescent="0.25">
      <c r="A32" s="15"/>
      <c r="B32" s="153" t="s">
        <v>27</v>
      </c>
      <c r="C32" s="154"/>
      <c r="D32" s="21" t="s">
        <v>28</v>
      </c>
      <c r="E32" s="153" t="s">
        <v>29</v>
      </c>
      <c r="F32" s="154"/>
      <c r="G32" s="21" t="s">
        <v>34</v>
      </c>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row>
    <row r="33" spans="1:144" ht="16.5" customHeight="1" x14ac:dyDescent="0.25">
      <c r="A33" s="15"/>
      <c r="B33" s="155" t="s">
        <v>45</v>
      </c>
      <c r="C33" s="156"/>
      <c r="D33" s="65">
        <v>35</v>
      </c>
      <c r="E33" s="155" t="s">
        <v>46</v>
      </c>
      <c r="F33" s="156"/>
      <c r="G33" s="66">
        <f>35*50*52*5</f>
        <v>455000</v>
      </c>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row>
    <row r="34" spans="1:144" ht="16.5" customHeight="1" x14ac:dyDescent="0.25">
      <c r="A34" s="15"/>
      <c r="B34" s="155"/>
      <c r="C34" s="156"/>
      <c r="D34" s="65"/>
      <c r="E34" s="155"/>
      <c r="F34" s="156"/>
      <c r="G34" s="67"/>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row>
    <row r="35" spans="1:144" ht="16.5" customHeight="1" x14ac:dyDescent="0.25">
      <c r="A35" s="15"/>
      <c r="B35" s="155"/>
      <c r="C35" s="156"/>
      <c r="D35" s="65"/>
      <c r="E35" s="155"/>
      <c r="F35" s="156"/>
      <c r="G35" s="67"/>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row>
    <row r="36" spans="1:144" ht="16.5" customHeight="1" x14ac:dyDescent="0.25">
      <c r="A36" s="15"/>
      <c r="B36" s="155"/>
      <c r="C36" s="156"/>
      <c r="D36" s="65"/>
      <c r="E36" s="155"/>
      <c r="F36" s="156"/>
      <c r="G36" s="67"/>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row>
    <row r="37" spans="1:144" ht="16.5" customHeight="1" x14ac:dyDescent="0.25">
      <c r="A37" s="15"/>
      <c r="B37" s="155"/>
      <c r="C37" s="156"/>
      <c r="D37" s="65"/>
      <c r="E37" s="155"/>
      <c r="F37" s="156"/>
      <c r="G37" s="67"/>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row>
    <row r="38" spans="1:144" ht="16.5" customHeight="1" x14ac:dyDescent="0.25">
      <c r="A38" s="15"/>
      <c r="B38" s="155"/>
      <c r="C38" s="156"/>
      <c r="D38" s="65"/>
      <c r="E38" s="155"/>
      <c r="F38" s="156"/>
      <c r="G38" s="67"/>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row>
    <row r="39" spans="1:144" ht="16.5" customHeight="1" x14ac:dyDescent="0.25">
      <c r="A39" s="15"/>
      <c r="B39" s="155"/>
      <c r="C39" s="156"/>
      <c r="D39" s="65"/>
      <c r="E39" s="155"/>
      <c r="F39" s="156"/>
      <c r="G39" s="67"/>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row>
    <row r="40" spans="1:144" ht="16.5" customHeight="1" x14ac:dyDescent="0.25">
      <c r="A40" s="15"/>
      <c r="B40" s="155"/>
      <c r="C40" s="156"/>
      <c r="D40" s="65"/>
      <c r="E40" s="155"/>
      <c r="F40" s="156"/>
      <c r="G40" s="67"/>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row>
    <row r="41" spans="1:144" x14ac:dyDescent="0.25">
      <c r="A41" s="15"/>
      <c r="B41" s="59"/>
      <c r="C41" s="60"/>
      <c r="D41" s="60"/>
      <c r="E41" s="159" t="s">
        <v>35</v>
      </c>
      <c r="F41" s="154"/>
      <c r="G41" s="61">
        <f>SUM(G33:G40)</f>
        <v>455000</v>
      </c>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row>
    <row r="42" spans="1:144" s="15" customFormat="1" x14ac:dyDescent="0.25">
      <c r="B42" s="93"/>
      <c r="C42" s="93"/>
      <c r="D42" s="93"/>
      <c r="E42" s="94"/>
      <c r="F42" s="94"/>
      <c r="G42" s="95"/>
    </row>
    <row r="43" spans="1:144" ht="22.5" customHeight="1" x14ac:dyDescent="0.25">
      <c r="A43" s="15"/>
      <c r="B43" s="104" t="s">
        <v>21</v>
      </c>
      <c r="C43" s="37"/>
      <c r="D43" s="37"/>
      <c r="E43" s="37"/>
      <c r="F43" s="37"/>
      <c r="G43" s="39"/>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row>
    <row r="44" spans="1:144" x14ac:dyDescent="0.25">
      <c r="A44" s="15"/>
      <c r="B44" s="142" t="s">
        <v>47</v>
      </c>
      <c r="C44" s="143"/>
      <c r="D44" s="143"/>
      <c r="E44" s="143"/>
      <c r="F44" s="143"/>
      <c r="G44" s="144"/>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row>
    <row r="45" spans="1:144" x14ac:dyDescent="0.25">
      <c r="A45" s="15"/>
      <c r="B45" s="145"/>
      <c r="C45" s="146"/>
      <c r="D45" s="146"/>
      <c r="E45" s="146"/>
      <c r="F45" s="146"/>
      <c r="G45" s="147"/>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row>
    <row r="46" spans="1:144" x14ac:dyDescent="0.25">
      <c r="A46" s="15"/>
      <c r="B46" s="148"/>
      <c r="C46" s="149"/>
      <c r="D46" s="149"/>
      <c r="E46" s="149"/>
      <c r="F46" s="149"/>
      <c r="G46" s="150"/>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row>
    <row r="47" spans="1:144" s="15" customFormat="1" x14ac:dyDescent="0.25">
      <c r="B47" s="96"/>
      <c r="C47" s="96"/>
      <c r="D47" s="96"/>
      <c r="E47" s="96"/>
      <c r="F47" s="96"/>
      <c r="G47" s="96"/>
    </row>
    <row r="48" spans="1:144" ht="21.6" customHeight="1" x14ac:dyDescent="0.25">
      <c r="A48" s="15"/>
      <c r="B48" s="104" t="s">
        <v>64</v>
      </c>
      <c r="C48" s="37"/>
      <c r="D48" s="37"/>
      <c r="E48" s="37"/>
      <c r="F48" s="37"/>
      <c r="G48" s="39"/>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row>
    <row r="49" spans="1:144" x14ac:dyDescent="0.25">
      <c r="A49" s="15"/>
      <c r="B49" s="142" t="s">
        <v>63</v>
      </c>
      <c r="C49" s="143"/>
      <c r="D49" s="143"/>
      <c r="E49" s="143"/>
      <c r="F49" s="143"/>
      <c r="G49" s="144"/>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row>
    <row r="50" spans="1:144" x14ac:dyDescent="0.25">
      <c r="A50" s="15"/>
      <c r="B50" s="145"/>
      <c r="C50" s="146"/>
      <c r="D50" s="146"/>
      <c r="E50" s="146"/>
      <c r="F50" s="146"/>
      <c r="G50" s="147"/>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row>
    <row r="51" spans="1:144" x14ac:dyDescent="0.25">
      <c r="A51" s="15"/>
      <c r="B51" s="148"/>
      <c r="C51" s="149"/>
      <c r="D51" s="149"/>
      <c r="E51" s="149"/>
      <c r="F51" s="149"/>
      <c r="G51" s="150"/>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row>
    <row r="52" spans="1:144" x14ac:dyDescent="0.25">
      <c r="A52" s="15"/>
      <c r="B52" s="62"/>
      <c r="C52" s="62"/>
      <c r="D52" s="62"/>
      <c r="E52" s="62"/>
      <c r="F52" s="62"/>
      <c r="G52" s="62"/>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row>
    <row r="53" spans="1:144"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row>
    <row r="54" spans="1:144"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row>
    <row r="55" spans="1:144"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row>
    <row r="56" spans="1:144"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row>
    <row r="57" spans="1:144"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row>
    <row r="58" spans="1:144"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row>
    <row r="59" spans="1:144"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row>
    <row r="60" spans="1:144"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row>
    <row r="61" spans="1:144"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row>
    <row r="62" spans="1:144"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row>
    <row r="63" spans="1:144"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row>
    <row r="64" spans="1:144"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row>
    <row r="65" spans="1:144"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row>
    <row r="66" spans="1:144"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row>
    <row r="67" spans="1:144"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row>
    <row r="68" spans="1:144"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row>
    <row r="69" spans="1:144"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row>
    <row r="70" spans="1:144"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row>
    <row r="71" spans="1:144"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row>
    <row r="72" spans="1:144"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row>
    <row r="73" spans="1:144"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row>
    <row r="74" spans="1:144"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row>
    <row r="75" spans="1:144"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row>
    <row r="76" spans="1:144"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row>
    <row r="77" spans="1:144"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row>
    <row r="78" spans="1:144"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row>
    <row r="79" spans="1:144"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row>
    <row r="80" spans="1:144"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row>
    <row r="81" spans="1:144"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row>
    <row r="82" spans="1:144"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row>
    <row r="83" spans="1:144"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row>
    <row r="84" spans="1:144"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row>
    <row r="85" spans="1:144"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row>
    <row r="86" spans="1:144"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row>
    <row r="87" spans="1:144"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row>
    <row r="88" spans="1:144"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row>
    <row r="89" spans="1:144"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row>
    <row r="90" spans="1:144"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row>
    <row r="91" spans="1:144"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row>
    <row r="92" spans="1:144"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row>
    <row r="93" spans="1:144"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row>
    <row r="94" spans="1:144"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row>
    <row r="95" spans="1:144"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row>
    <row r="96" spans="1:144"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row>
    <row r="97" spans="1:144"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row>
    <row r="98" spans="1:144"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row>
    <row r="99" spans="1:144"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row>
    <row r="100" spans="1:144"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row>
    <row r="101" spans="1:144"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row>
    <row r="102" spans="1:144"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row>
    <row r="103" spans="1:144"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row>
    <row r="104" spans="1:144"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row>
    <row r="105" spans="1:144"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row>
    <row r="106" spans="1:144"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row>
    <row r="107" spans="1:144"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row>
    <row r="108" spans="1:144"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row>
    <row r="109" spans="1:144"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row>
    <row r="110" spans="1:144"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row>
    <row r="111" spans="1:144"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row>
    <row r="112" spans="1:144"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row>
    <row r="113" spans="1:144"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row>
    <row r="114" spans="1:144"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row>
    <row r="115" spans="1:144"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row>
    <row r="116" spans="1:144"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row>
    <row r="117" spans="1:144"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row>
    <row r="118" spans="1:144"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row>
    <row r="119" spans="1:144"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row>
    <row r="120" spans="1:144"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row>
    <row r="121" spans="1:144"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row>
    <row r="122" spans="1:144"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row>
    <row r="123" spans="1:144"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row>
    <row r="124" spans="1:144"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row>
    <row r="125" spans="1:144"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row>
    <row r="126" spans="1:144"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row>
    <row r="127" spans="1:144"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row>
    <row r="128" spans="1:144"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row>
    <row r="129" spans="1:144"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row>
    <row r="130" spans="1:144"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row>
    <row r="131" spans="1:144"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row>
    <row r="132" spans="1:144"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row>
    <row r="133" spans="1:144"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row>
    <row r="134" spans="1:144"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row>
    <row r="135" spans="1:144"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row>
    <row r="136" spans="1:144"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row>
    <row r="137" spans="1:144"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row>
    <row r="138" spans="1:144"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row>
    <row r="139" spans="1:144"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row>
    <row r="140" spans="1:144"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row>
    <row r="141" spans="1:144"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row>
    <row r="142" spans="1:144"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row>
    <row r="143" spans="1:144"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row>
    <row r="144" spans="1:144"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row>
    <row r="145" spans="1:144"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row>
    <row r="146" spans="1:144"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row>
    <row r="147" spans="1:144"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row>
    <row r="148" spans="1:144"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row>
    <row r="149" spans="1:144"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row>
    <row r="150" spans="1:144"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row>
    <row r="151" spans="1:144"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row>
    <row r="152" spans="1:144"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row>
    <row r="153" spans="1:144"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row>
    <row r="154" spans="1:144"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row>
    <row r="155" spans="1:144"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row>
    <row r="156" spans="1:144"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row>
    <row r="157" spans="1:144"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row>
    <row r="158" spans="1:144"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row>
    <row r="159" spans="1:144"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row>
    <row r="160" spans="1:144"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row>
    <row r="161" spans="1:144"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row>
    <row r="162" spans="1:144"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row>
    <row r="163" spans="1:144"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row>
    <row r="164" spans="1:144"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row>
    <row r="165" spans="1:144"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row>
    <row r="166" spans="1:144"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row>
    <row r="167" spans="1:144"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row>
    <row r="168" spans="1:144"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row>
    <row r="169" spans="1:144"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row>
    <row r="170" spans="1:144"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row>
    <row r="171" spans="1:144"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row>
    <row r="172" spans="1:144"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row>
    <row r="173" spans="1:144"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row>
    <row r="174" spans="1:144"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row>
    <row r="175" spans="1:144"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row>
    <row r="176" spans="1:144"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row>
    <row r="177" spans="1:144"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row>
    <row r="178" spans="1:144"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row>
    <row r="179" spans="1:144"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row>
    <row r="180" spans="1:144"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row>
    <row r="181" spans="1:144"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row>
    <row r="182" spans="1:144"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row>
    <row r="183" spans="1:144"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row>
    <row r="184" spans="1:144"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row>
    <row r="185" spans="1:144"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row>
    <row r="186" spans="1:144"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row>
    <row r="187" spans="1:144"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row>
    <row r="188" spans="1:144"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row>
    <row r="189" spans="1:144"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row>
    <row r="190" spans="1:144"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row>
    <row r="191" spans="1:144"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row>
    <row r="192" spans="1:144"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row>
    <row r="193" spans="1:144"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row>
    <row r="194" spans="1:144"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row>
    <row r="195" spans="1:144"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row>
    <row r="196" spans="1:144"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row>
    <row r="197" spans="1:144"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row>
    <row r="198" spans="1:144"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row>
    <row r="199" spans="1:144"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row>
    <row r="200" spans="1:144"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row>
    <row r="201" spans="1:144"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row>
    <row r="202" spans="1:144"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row>
    <row r="203" spans="1:144"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row>
    <row r="204" spans="1:144"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row>
    <row r="205" spans="1:144"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row>
    <row r="206" spans="1:144"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row>
    <row r="207" spans="1:144"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row>
    <row r="208" spans="1:144"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row>
    <row r="209" spans="1:144"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row>
    <row r="210" spans="1:144"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row>
    <row r="211" spans="1:144"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row>
    <row r="212" spans="1:144"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row>
    <row r="213" spans="1:144"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row>
    <row r="214" spans="1:144"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row>
    <row r="215" spans="1:144"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row>
    <row r="216" spans="1:144"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row>
    <row r="217" spans="1:144"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row>
    <row r="218" spans="1:144"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row>
    <row r="219" spans="1:144"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row>
    <row r="220" spans="1:144"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row>
    <row r="221" spans="1:144"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row>
    <row r="222" spans="1:144"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row>
    <row r="223" spans="1:144"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row>
    <row r="224" spans="1:144"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row>
    <row r="225" spans="1:144"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row>
    <row r="226" spans="1:144"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row>
    <row r="227" spans="1:144"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row>
    <row r="228" spans="1:144"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row>
    <row r="229" spans="1:144"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row>
    <row r="230" spans="1:144"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row>
    <row r="231" spans="1:144"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row>
    <row r="232" spans="1:144"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row>
    <row r="233" spans="1:144"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row>
    <row r="234" spans="1:144"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row>
    <row r="235" spans="1:144"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row>
    <row r="236" spans="1:144"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row>
    <row r="237" spans="1:144"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row>
    <row r="238" spans="1:144"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row>
    <row r="239" spans="1:144"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row>
    <row r="240" spans="1:144"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row>
    <row r="241" spans="1:144"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row>
    <row r="242" spans="1:144"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row>
    <row r="243" spans="1:144"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row>
    <row r="244" spans="1:144"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row>
    <row r="245" spans="1:144"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row>
    <row r="246" spans="1:144"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row>
    <row r="247" spans="1:144"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row>
    <row r="248" spans="1:144"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row>
    <row r="249" spans="1:144"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row>
    <row r="250" spans="1:144"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row>
    <row r="251" spans="1:144"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row>
    <row r="252" spans="1:144"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row>
    <row r="253" spans="1:144"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row>
    <row r="254" spans="1:144"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row>
    <row r="255" spans="1:144"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row>
    <row r="256" spans="1:144"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row>
    <row r="257" spans="1:144"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row>
    <row r="258" spans="1:144"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row>
    <row r="259" spans="1:144"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row>
    <row r="260" spans="1:144"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row>
    <row r="261" spans="1:144"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row>
    <row r="262" spans="1:144"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row>
    <row r="263" spans="1:144"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row>
    <row r="264" spans="1:144"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row>
    <row r="265" spans="1:144"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row>
    <row r="266" spans="1:144"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row>
    <row r="267" spans="1:144"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row>
    <row r="268" spans="1:144"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row>
    <row r="269" spans="1:144"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row>
    <row r="270" spans="1:144"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row>
    <row r="271" spans="1:144"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row>
    <row r="272" spans="1:144"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row>
    <row r="273" spans="1:144"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row>
    <row r="274" spans="1:144"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row>
    <row r="275" spans="1:144"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row>
    <row r="276" spans="1:144"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row>
    <row r="277" spans="1:144"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row>
    <row r="278" spans="1:144"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row>
    <row r="279" spans="1:144"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row>
    <row r="280" spans="1:144"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row>
    <row r="281" spans="1:144"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row>
    <row r="282" spans="1:144"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row>
    <row r="283" spans="1:144"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row>
    <row r="284" spans="1:144"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row>
    <row r="285" spans="1:144"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row>
    <row r="286" spans="1:144"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row>
    <row r="287" spans="1:144"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row>
    <row r="288" spans="1:144"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row>
    <row r="289" spans="1:144"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row>
    <row r="290" spans="1:144"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row>
    <row r="291" spans="1:144"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row>
    <row r="292" spans="1:144"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row>
    <row r="293" spans="1:144"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row>
    <row r="294" spans="1:144"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row>
    <row r="295" spans="1:144"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row>
    <row r="296" spans="1:144"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row>
    <row r="297" spans="1:144"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row>
    <row r="298" spans="1:144"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row>
    <row r="299" spans="1:144"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row>
    <row r="300" spans="1:144"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row>
    <row r="301" spans="1:144"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row>
    <row r="302" spans="1:144"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row>
    <row r="303" spans="1:144"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row>
    <row r="304" spans="1:144"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row>
    <row r="305" spans="1:144"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row>
    <row r="306" spans="1:144"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row>
    <row r="307" spans="1:144"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row>
    <row r="308" spans="1:144"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row>
    <row r="309" spans="1:144"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row>
    <row r="310" spans="1:144"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row>
    <row r="311" spans="1:144"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row>
    <row r="312" spans="1:144"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row>
    <row r="313" spans="1:144"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row>
    <row r="314" spans="1:144"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row>
    <row r="315" spans="1:144"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row>
    <row r="316" spans="1:144"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row>
    <row r="317" spans="1:144"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row>
    <row r="318" spans="1:144"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row>
    <row r="319" spans="1:144"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row>
    <row r="320" spans="1:144"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row>
    <row r="321" spans="1:144"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row>
    <row r="322" spans="1:144"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row>
    <row r="323" spans="1:144"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row>
    <row r="324" spans="1:144"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row>
    <row r="325" spans="1:144"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row>
    <row r="326" spans="1:144"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row>
    <row r="327" spans="1:144"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row>
    <row r="328" spans="1:144"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row>
    <row r="329" spans="1:144"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row>
    <row r="330" spans="1:144"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row>
    <row r="331" spans="1:144"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row>
    <row r="332" spans="1:144"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row>
    <row r="333" spans="1:144"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row>
    <row r="334" spans="1:144"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row>
    <row r="335" spans="1:144"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row>
    <row r="336" spans="1:144"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row>
    <row r="337" spans="1:144"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row>
    <row r="338" spans="1:144"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row>
    <row r="339" spans="1:144"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row>
    <row r="340" spans="1:144"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row>
    <row r="341" spans="1:144"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row>
    <row r="342" spans="1:144"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row>
    <row r="343" spans="1:144"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row>
    <row r="344" spans="1:144"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row>
    <row r="345" spans="1:144"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row>
    <row r="346" spans="1:144"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row>
    <row r="347" spans="1:144"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row>
    <row r="348" spans="1:144"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row>
    <row r="349" spans="1:144"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row>
    <row r="350" spans="1:144"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row>
    <row r="351" spans="1:144"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row>
    <row r="352" spans="1:144"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row>
    <row r="353" spans="1:144"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row>
    <row r="354" spans="1:144"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row>
    <row r="355" spans="1:144"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row>
    <row r="356" spans="1:144"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row>
    <row r="357" spans="1:144"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row>
    <row r="358" spans="1:144"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row>
    <row r="359" spans="1:144"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row>
    <row r="360" spans="1:144"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row>
    <row r="361" spans="1:144"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row>
    <row r="362" spans="1:144"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row>
    <row r="363" spans="1:144"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row>
    <row r="364" spans="1:144"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row>
    <row r="365" spans="1:144"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row>
    <row r="366" spans="1:144"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row>
    <row r="367" spans="1:144"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row>
    <row r="368" spans="1:144"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row>
    <row r="369" spans="1:144"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row>
    <row r="370" spans="1:144"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row>
    <row r="371" spans="1:144"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row>
    <row r="372" spans="1:144"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row>
    <row r="373" spans="1:144"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row>
    <row r="374" spans="1:144"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row>
    <row r="375" spans="1:144"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row>
    <row r="376" spans="1:144"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row>
    <row r="377" spans="1:144"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row>
    <row r="378" spans="1:144"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row>
    <row r="379" spans="1:144"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row>
    <row r="380" spans="1:144"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row>
    <row r="381" spans="1:144"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row>
    <row r="382" spans="1:144"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row>
    <row r="383" spans="1:144"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row>
    <row r="384" spans="1:144"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row>
    <row r="385" spans="1:144"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row>
    <row r="386" spans="1:144"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row>
    <row r="387" spans="1:144"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row>
    <row r="388" spans="1:144"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row>
    <row r="389" spans="1:144"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row>
    <row r="390" spans="1:144"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row>
    <row r="391" spans="1:144"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row>
    <row r="392" spans="1:144"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row>
    <row r="393" spans="1:144"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row>
    <row r="394" spans="1:144"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row>
    <row r="395" spans="1:144"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row>
    <row r="396" spans="1:144"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row>
    <row r="397" spans="1:144"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row>
    <row r="398" spans="1:144"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row>
    <row r="399" spans="1:144"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row>
    <row r="400" spans="1:144"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row>
    <row r="401" spans="1:144"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row>
    <row r="402" spans="1:144"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row>
    <row r="403" spans="1:144"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row>
  </sheetData>
  <sheetProtection algorithmName="SHA-512" hashValue="t2ucjB7PRtO7HUXhh9DXhb41oQg5TuNeMXIuJna0m9xNCSCvUR0hdqI4oYHRxThohTg1oVQfGLW3RJfpIvy2ZA==" saltValue="hzFnHWl4XIm5q+/LdI07RA==" spinCount="100000" sheet="1" formatCells="0" insertRows="0"/>
  <mergeCells count="32">
    <mergeCell ref="E41:F41"/>
    <mergeCell ref="B49:G51"/>
    <mergeCell ref="C15:G15"/>
    <mergeCell ref="B3:E3"/>
    <mergeCell ref="C16:G16"/>
    <mergeCell ref="C17:G17"/>
    <mergeCell ref="E32:F32"/>
    <mergeCell ref="E33:F33"/>
    <mergeCell ref="E34:F34"/>
    <mergeCell ref="E35:F35"/>
    <mergeCell ref="E36:F36"/>
    <mergeCell ref="E37:F37"/>
    <mergeCell ref="E38:F38"/>
    <mergeCell ref="E39:F39"/>
    <mergeCell ref="E40:F40"/>
    <mergeCell ref="B20:E20"/>
    <mergeCell ref="B21:E21"/>
    <mergeCell ref="B1:G1"/>
    <mergeCell ref="B14:G14"/>
    <mergeCell ref="B44:G46"/>
    <mergeCell ref="B23:E23"/>
    <mergeCell ref="B22:E22"/>
    <mergeCell ref="B32:C32"/>
    <mergeCell ref="B33:C33"/>
    <mergeCell ref="B34:C34"/>
    <mergeCell ref="B35:C35"/>
    <mergeCell ref="B36:C36"/>
    <mergeCell ref="B37:C37"/>
    <mergeCell ref="B38:C38"/>
    <mergeCell ref="B39:C39"/>
    <mergeCell ref="B40:C40"/>
    <mergeCell ref="B19:E19"/>
  </mergeCells>
  <dataValidations count="3">
    <dataValidation type="whole" operator="greaterThanOrEqual" allowBlank="1" showInputMessage="1" showErrorMessage="1" sqref="E5:E7 G9 D12 G22:G23 E27:E29 G33:G40 D33:D40" xr:uid="{329D65BC-9261-4377-9360-5E79EBC5A9AF}">
      <formula1>0</formula1>
    </dataValidation>
    <dataValidation type="textLength" operator="lessThanOrEqual" allowBlank="1" showInputMessage="1" showErrorMessage="1" sqref="B33:C40 E33:F40" xr:uid="{CED6CCA4-7D2A-4EFF-8F37-51BA0D5A9E08}">
      <formula1>150</formula1>
    </dataValidation>
    <dataValidation type="textLength" operator="lessThanOrEqual" allowBlank="1" showInputMessage="1" showErrorMessage="1" sqref="B44:G46 B49:G51" xr:uid="{267D110E-7868-4B36-9AF7-D2F19B9793D0}">
      <formula1>300</formula1>
    </dataValidation>
  </dataValidations>
  <hyperlinks>
    <hyperlink ref="B16" location="'Part B - Subcontracting'!A1" display="Part B - Subcontracting to Aboriginal Business" xr:uid="{FC0FF825-78C5-48A8-8681-1EFB67EB023F}"/>
    <hyperlink ref="B15" location="'Part A - Overview '!A1" display="Part A - Overview of Participation Commitment" xr:uid="{E949AED4-A8AE-4337-8BE4-74C1DC5EBC60}"/>
    <hyperlink ref="B17" location="'Part A - Overview '!A1" display="Part C - Capability Building of Abroiginal People or Business" xr:uid="{89ACC405-2107-44AE-A0FD-9007FA3CF834}"/>
  </hyperlink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104775</xdr:colOff>
                    <xdr:row>5</xdr:row>
                    <xdr:rowOff>171450</xdr:rowOff>
                  </from>
                  <to>
                    <xdr:col>1</xdr:col>
                    <xdr:colOff>409575</xdr:colOff>
                    <xdr:row>7</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104775</xdr:colOff>
                    <xdr:row>4</xdr:row>
                    <xdr:rowOff>171450</xdr:rowOff>
                  </from>
                  <to>
                    <xdr:col>1</xdr:col>
                    <xdr:colOff>409575</xdr:colOff>
                    <xdr:row>6</xdr:row>
                    <xdr:rowOff>9525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104775</xdr:colOff>
                    <xdr:row>4</xdr:row>
                    <xdr:rowOff>0</xdr:rowOff>
                  </from>
                  <to>
                    <xdr:col>1</xdr:col>
                    <xdr:colOff>409575</xdr:colOff>
                    <xdr:row>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81E2D13-C6B8-4F62-88FF-26689794380C}">
          <x14:formula1>
            <xm:f>'Data Drawdown'!$A$1:$A$3</xm:f>
          </x14:formula1>
          <xm:sqref>G20</xm:sqref>
        </x14:dataValidation>
        <x14:dataValidation type="list" allowBlank="1" showInputMessage="1" showErrorMessage="1" xr:uid="{7117B8F2-BEEC-41A4-95BE-66772B994670}">
          <x14:formula1>
            <xm:f>'Data Drawdown'!$A$7:$A$11</xm:f>
          </x14:formula1>
          <xm:sqref>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152CC-CD1C-4FA6-82F6-A730C01813F2}">
  <sheetPr codeName="Sheet3">
    <tabColor theme="2" tint="-0.499984740745262"/>
  </sheetPr>
  <dimension ref="A1:BC400"/>
  <sheetViews>
    <sheetView showGridLines="0" workbookViewId="0"/>
  </sheetViews>
  <sheetFormatPr defaultColWidth="9.140625" defaultRowHeight="15" x14ac:dyDescent="0.25"/>
  <cols>
    <col min="1" max="1" width="2.42578125" style="13" customWidth="1"/>
    <col min="2" max="2" width="46.28515625" style="13" customWidth="1"/>
    <col min="3" max="3" width="1.5703125" style="13" customWidth="1"/>
    <col min="4" max="4" width="37.42578125" style="13" customWidth="1"/>
    <col min="5" max="5" width="42.85546875" style="13" customWidth="1"/>
    <col min="6" max="6" width="4.85546875" style="13" customWidth="1"/>
    <col min="7" max="16384" width="9.140625" style="13"/>
  </cols>
  <sheetData>
    <row r="1" spans="1:55" ht="36.75" customHeight="1" x14ac:dyDescent="0.25">
      <c r="A1" s="16"/>
      <c r="B1" s="167" t="s">
        <v>44</v>
      </c>
      <c r="C1" s="167"/>
      <c r="D1" s="167"/>
      <c r="E1" s="167"/>
      <c r="F1" s="31"/>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row>
    <row r="2" spans="1:55" ht="44.25" customHeight="1" x14ac:dyDescent="0.25">
      <c r="A2" s="15"/>
      <c r="B2" s="139" t="s">
        <v>79</v>
      </c>
      <c r="C2" s="140"/>
      <c r="D2" s="140"/>
      <c r="E2" s="141"/>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row>
    <row r="3" spans="1:55" x14ac:dyDescent="0.25">
      <c r="A3" s="15"/>
      <c r="B3" s="18"/>
      <c r="C3" s="12"/>
      <c r="D3" s="12"/>
      <c r="E3" s="17"/>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row>
    <row r="4" spans="1:55" ht="17.25" customHeight="1" x14ac:dyDescent="0.25">
      <c r="A4" s="15"/>
      <c r="B4" s="28" t="s">
        <v>17</v>
      </c>
      <c r="C4" s="12"/>
      <c r="D4" s="29" t="s">
        <v>14</v>
      </c>
      <c r="E4" s="30" t="s">
        <v>15</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row>
    <row r="5" spans="1:55" ht="11.25" customHeight="1" x14ac:dyDescent="0.25">
      <c r="A5" s="15"/>
      <c r="B5" s="28"/>
      <c r="C5" s="12"/>
      <c r="D5" s="29"/>
      <c r="E5" s="30"/>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x14ac:dyDescent="0.25">
      <c r="A6" s="15"/>
      <c r="B6" s="26" t="s">
        <v>20</v>
      </c>
      <c r="C6" s="12"/>
      <c r="D6" s="112">
        <v>15</v>
      </c>
      <c r="E6" s="22">
        <f>IFERROR(D6/$D$6," ")</f>
        <v>1</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row>
    <row r="7" spans="1:55" x14ac:dyDescent="0.25">
      <c r="A7" s="15"/>
      <c r="B7" s="26" t="s">
        <v>18</v>
      </c>
      <c r="C7" s="12"/>
      <c r="D7" s="112">
        <v>1</v>
      </c>
      <c r="E7" s="22">
        <f>IFERROR(D7/$D$6," ")</f>
        <v>6.6666666666666666E-2</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row>
    <row r="8" spans="1:55" x14ac:dyDescent="0.25">
      <c r="A8" s="15"/>
      <c r="B8" s="26" t="s">
        <v>19</v>
      </c>
      <c r="C8" s="12"/>
      <c r="D8" s="112">
        <v>1</v>
      </c>
      <c r="E8" s="22">
        <f>IFERROR(D8/$D$6," ")</f>
        <v>6.6666666666666666E-2</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row>
    <row r="9" spans="1:55" x14ac:dyDescent="0.25">
      <c r="A9" s="15"/>
      <c r="B9" s="26" t="s">
        <v>16</v>
      </c>
      <c r="C9" s="12"/>
      <c r="D9" s="112">
        <v>2</v>
      </c>
      <c r="E9" s="22">
        <f>IFERROR(D9/$D$6," ")</f>
        <v>0.13333333333333333</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x14ac:dyDescent="0.25">
      <c r="A10" s="15"/>
      <c r="B10" s="27" t="s">
        <v>30</v>
      </c>
      <c r="C10" s="19"/>
      <c r="D10" s="112"/>
      <c r="E10" s="22">
        <f>IFERROR(D10/$D$6," ")</f>
        <v>0</v>
      </c>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row>
    <row r="11" spans="1:55"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row>
    <row r="12" spans="1:55" ht="38.25" customHeight="1" x14ac:dyDescent="0.25">
      <c r="A12" s="15"/>
      <c r="B12" s="153" t="s">
        <v>31</v>
      </c>
      <c r="C12" s="154"/>
      <c r="D12" s="21" t="s">
        <v>32</v>
      </c>
      <c r="E12" s="21" t="s">
        <v>33</v>
      </c>
      <c r="F12" s="15"/>
      <c r="G12" s="15"/>
      <c r="H12" s="15"/>
      <c r="I12" s="15"/>
      <c r="J12" s="15"/>
      <c r="K12" s="15"/>
      <c r="L12" s="15"/>
      <c r="M12" s="15"/>
      <c r="N12" s="32"/>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row>
    <row r="13" spans="1:55" ht="30" x14ac:dyDescent="0.25">
      <c r="A13" s="15"/>
      <c r="B13" s="169" t="s">
        <v>49</v>
      </c>
      <c r="C13" s="170"/>
      <c r="D13" s="113">
        <v>500000</v>
      </c>
      <c r="E13" s="114" t="s">
        <v>48</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row>
    <row r="14" spans="1:55" x14ac:dyDescent="0.25">
      <c r="A14" s="15"/>
      <c r="B14" s="171"/>
      <c r="C14" s="172"/>
      <c r="D14" s="115"/>
      <c r="E14" s="116"/>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row>
    <row r="15" spans="1:55" x14ac:dyDescent="0.25">
      <c r="A15" s="15"/>
      <c r="B15" s="171"/>
      <c r="C15" s="172"/>
      <c r="D15" s="115"/>
      <c r="E15" s="116"/>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row>
    <row r="16" spans="1:55" x14ac:dyDescent="0.25">
      <c r="A16" s="15"/>
      <c r="B16" s="171"/>
      <c r="C16" s="172"/>
      <c r="D16" s="115"/>
      <c r="E16" s="116"/>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row>
    <row r="17" spans="1:55" x14ac:dyDescent="0.25">
      <c r="A17" s="15"/>
      <c r="B17" s="171"/>
      <c r="C17" s="172"/>
      <c r="D17" s="115"/>
      <c r="E17" s="116"/>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row>
    <row r="18" spans="1:55" x14ac:dyDescent="0.25">
      <c r="A18" s="15"/>
      <c r="B18" s="171"/>
      <c r="C18" s="172"/>
      <c r="D18" s="115"/>
      <c r="E18" s="116"/>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row>
    <row r="19" spans="1:55" x14ac:dyDescent="0.25">
      <c r="A19" s="15"/>
      <c r="B19" s="171"/>
      <c r="C19" s="172"/>
      <c r="D19" s="115"/>
      <c r="E19" s="116"/>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row>
    <row r="20" spans="1:55" x14ac:dyDescent="0.25">
      <c r="A20" s="15"/>
      <c r="B20" s="173" t="s">
        <v>35</v>
      </c>
      <c r="C20" s="174"/>
      <c r="D20" s="23">
        <f>SUM(D13:D19)</f>
        <v>500000</v>
      </c>
      <c r="E20" s="2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row>
    <row r="21" spans="1:55" x14ac:dyDescent="0.25">
      <c r="A21" s="15"/>
      <c r="B21" s="24"/>
      <c r="C21" s="24"/>
      <c r="D21" s="24"/>
      <c r="E21" s="24"/>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row>
    <row r="22" spans="1:55" ht="57.6" customHeight="1" x14ac:dyDescent="0.25">
      <c r="A22" s="15"/>
      <c r="B22" s="168" t="s">
        <v>66</v>
      </c>
      <c r="C22" s="168"/>
      <c r="D22" s="168"/>
      <c r="E22" s="168"/>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row>
    <row r="23" spans="1:55" x14ac:dyDescent="0.25">
      <c r="A23" s="15"/>
      <c r="B23" s="166" t="s">
        <v>50</v>
      </c>
      <c r="C23" s="166"/>
      <c r="D23" s="166"/>
      <c r="E23" s="166"/>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row>
    <row r="24" spans="1:55" x14ac:dyDescent="0.25">
      <c r="A24" s="15"/>
      <c r="B24" s="166"/>
      <c r="C24" s="166"/>
      <c r="D24" s="166"/>
      <c r="E24" s="166"/>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row>
    <row r="25" spans="1:55" x14ac:dyDescent="0.25">
      <c r="A25" s="15"/>
      <c r="B25" s="166"/>
      <c r="C25" s="166"/>
      <c r="D25" s="166"/>
      <c r="E25" s="166"/>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row>
    <row r="26" spans="1:55" x14ac:dyDescent="0.25">
      <c r="A26" s="15"/>
      <c r="B26" s="166"/>
      <c r="C26" s="166"/>
      <c r="D26" s="166"/>
      <c r="E26" s="166"/>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row>
    <row r="27" spans="1:55" x14ac:dyDescent="0.25">
      <c r="A27" s="15"/>
      <c r="B27" s="166"/>
      <c r="C27" s="166"/>
      <c r="D27" s="166"/>
      <c r="E27" s="166"/>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row>
    <row r="28" spans="1:55" x14ac:dyDescent="0.25">
      <c r="A28" s="15"/>
      <c r="B28" s="166"/>
      <c r="C28" s="166"/>
      <c r="D28" s="166"/>
      <c r="E28" s="166"/>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row>
    <row r="29" spans="1:55" x14ac:dyDescent="0.25">
      <c r="A29" s="15"/>
      <c r="B29" s="166"/>
      <c r="C29" s="166"/>
      <c r="D29" s="166"/>
      <c r="E29" s="166"/>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row>
    <row r="30" spans="1:55" x14ac:dyDescent="0.25">
      <c r="A30" s="15"/>
      <c r="B30" s="166"/>
      <c r="C30" s="166"/>
      <c r="D30" s="166"/>
      <c r="E30" s="166"/>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row>
    <row r="31" spans="1:55"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row>
    <row r="32" spans="1:55"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row>
    <row r="33" spans="1:55"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row>
    <row r="34" spans="1:55"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row>
    <row r="35" spans="1:55"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row>
    <row r="36" spans="1:55"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row>
    <row r="37" spans="1:55"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row>
    <row r="38" spans="1:55"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row>
    <row r="39" spans="1:55"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row>
    <row r="40" spans="1:55"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row>
    <row r="41" spans="1:55"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row>
    <row r="42" spans="1:55"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row>
    <row r="43" spans="1:55"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row>
    <row r="44" spans="1:55"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row>
    <row r="45" spans="1:55"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row>
    <row r="46" spans="1:55"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row>
    <row r="47" spans="1:55"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row>
    <row r="48" spans="1:55"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row>
    <row r="49" spans="1:55"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row>
    <row r="50" spans="1:55"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55"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row>
    <row r="52" spans="1:55"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row>
    <row r="53" spans="1:55"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row>
    <row r="54" spans="1:55"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row>
    <row r="55" spans="1:55"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row>
    <row r="56" spans="1:55"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row>
    <row r="57" spans="1:55"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row>
    <row r="58" spans="1:55"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row>
    <row r="59" spans="1:55"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row>
    <row r="60" spans="1:55"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row>
    <row r="61" spans="1:55"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row>
    <row r="62" spans="1:55"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row>
    <row r="63" spans="1:55"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row>
    <row r="64" spans="1:55"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row>
    <row r="65" spans="1:55"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row>
    <row r="66" spans="1:55"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row>
    <row r="67" spans="1:55"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row>
    <row r="68" spans="1:55"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row>
    <row r="69" spans="1:55"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row>
    <row r="70" spans="1:55"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row>
    <row r="71" spans="1:55"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row>
    <row r="72" spans="1:55"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row>
    <row r="73" spans="1:55"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row>
    <row r="74" spans="1:55"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row>
    <row r="75" spans="1:55"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row>
    <row r="76" spans="1:55"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row>
    <row r="77" spans="1:55"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row>
    <row r="78" spans="1:55"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row>
    <row r="79" spans="1:55"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row>
    <row r="80" spans="1:55"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row>
    <row r="81" spans="1:55"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row>
    <row r="82" spans="1:55"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row>
    <row r="83" spans="1:55"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row>
    <row r="84" spans="1:55"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row>
    <row r="85" spans="1:55"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row>
    <row r="86" spans="1:55"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1:55"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1:55"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row r="89" spans="1:55"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row>
    <row r="90" spans="1:55"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row>
    <row r="91" spans="1:55"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row>
    <row r="92" spans="1:55"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row>
    <row r="93" spans="1:55"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row>
    <row r="94" spans="1:55"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row>
    <row r="95" spans="1:55"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row>
    <row r="96" spans="1:55"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row>
    <row r="97" spans="1:55"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row>
    <row r="98" spans="1:55"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row>
    <row r="99" spans="1:55"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row>
    <row r="100" spans="1:55"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row>
    <row r="101" spans="1:55"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row>
    <row r="102" spans="1:55"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row>
    <row r="103" spans="1:55"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row>
    <row r="104" spans="1:55"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row>
    <row r="105" spans="1:55"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row>
    <row r="106" spans="1:55"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row>
    <row r="107" spans="1:55"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row>
    <row r="108" spans="1:55"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row>
    <row r="109" spans="1:55"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row>
    <row r="110" spans="1:55"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row>
    <row r="111" spans="1:55"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row>
    <row r="112" spans="1:55"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row>
    <row r="113" spans="1:55"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row>
    <row r="114" spans="1:55"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row>
    <row r="115" spans="1:55"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row>
    <row r="116" spans="1:55"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row>
    <row r="117" spans="1:55"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row>
    <row r="118" spans="1:55"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row>
    <row r="119" spans="1:55"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row>
    <row r="120" spans="1:55"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row>
    <row r="121" spans="1:55"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row>
    <row r="122" spans="1:55"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row>
    <row r="123" spans="1:55"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row>
    <row r="124" spans="1:55"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row>
    <row r="125" spans="1:55"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row>
    <row r="126" spans="1:55"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row>
    <row r="127" spans="1:55"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row>
    <row r="128" spans="1:55"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row>
    <row r="129" spans="1:55"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row>
    <row r="130" spans="1:55"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row>
    <row r="131" spans="1:55"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row>
    <row r="132" spans="1:55"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row>
    <row r="133" spans="1:55"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row>
    <row r="134" spans="1:55"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row>
    <row r="135" spans="1:55"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row>
    <row r="136" spans="1:55"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row>
    <row r="137" spans="1:55"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row>
    <row r="138" spans="1:55"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row>
    <row r="139" spans="1:55"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row>
    <row r="140" spans="1:55"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row>
    <row r="141" spans="1:55"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row>
    <row r="142" spans="1:55"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row>
    <row r="143" spans="1:55"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row>
    <row r="144" spans="1:55"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row>
    <row r="145" spans="1:55"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row>
    <row r="146" spans="1:55"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row>
    <row r="147" spans="1:55"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row>
    <row r="148" spans="1:55"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row>
    <row r="149" spans="1:55"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row>
    <row r="150" spans="1:55"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row>
    <row r="151" spans="1:55"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row>
    <row r="152" spans="1:55"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row>
    <row r="153" spans="1:55"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row>
    <row r="154" spans="1:55"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row>
    <row r="155" spans="1:55"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row>
    <row r="156" spans="1:55"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row>
    <row r="157" spans="1:55"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row>
    <row r="158" spans="1:55"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row>
    <row r="159" spans="1:55"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row>
    <row r="160" spans="1:55"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row>
    <row r="161" spans="1:55"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row>
    <row r="162" spans="1:55"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row>
    <row r="163" spans="1:55"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row>
    <row r="164" spans="1:55"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row>
    <row r="165" spans="1:55"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row>
    <row r="166" spans="1:55"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row>
    <row r="167" spans="1:55"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row>
    <row r="168" spans="1:55"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row>
    <row r="169" spans="1:55"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row>
    <row r="170" spans="1:55"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row>
    <row r="171" spans="1:55"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row>
    <row r="172" spans="1:55"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row>
    <row r="173" spans="1:55"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row>
    <row r="174" spans="1:55"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row>
    <row r="175" spans="1:55"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row>
    <row r="176" spans="1:55"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row>
    <row r="177" spans="1:55"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row>
    <row r="178" spans="1:55"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row>
    <row r="179" spans="1:55"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row>
    <row r="180" spans="1:55"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row>
    <row r="181" spans="1:55"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row>
    <row r="182" spans="1:55"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row>
    <row r="183" spans="1:55"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row>
    <row r="184" spans="1:55"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row>
    <row r="185" spans="1:55"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row>
    <row r="186" spans="1:55"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row>
    <row r="187" spans="1:55"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row>
    <row r="188" spans="1:55"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row>
    <row r="189" spans="1:55"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row>
    <row r="190" spans="1:55"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row>
    <row r="191" spans="1:55"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row>
    <row r="192" spans="1:55"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row>
    <row r="193" spans="1:55"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row>
    <row r="194" spans="1:55"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row>
    <row r="195" spans="1:55"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row>
    <row r="196" spans="1:55"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row>
    <row r="197" spans="1:55"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row>
    <row r="198" spans="1:55"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row>
    <row r="199" spans="1:55"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row>
    <row r="200" spans="1:55"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row>
    <row r="201" spans="1:55"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row>
    <row r="202" spans="1:55"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row>
    <row r="203" spans="1:55"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row>
    <row r="204" spans="1:55"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row>
    <row r="205" spans="1:55"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row>
    <row r="206" spans="1:55"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row>
    <row r="207" spans="1:55"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row>
    <row r="208" spans="1:55"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row>
    <row r="209" spans="1:55"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row>
    <row r="210" spans="1:55"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row>
    <row r="211" spans="1:55"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row>
    <row r="212" spans="1:55"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row>
    <row r="213" spans="1:55"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row>
    <row r="214" spans="1:55"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row>
    <row r="215" spans="1:55"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row>
    <row r="216" spans="1:55"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row>
    <row r="217" spans="1:55"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row>
    <row r="218" spans="1:55"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row>
    <row r="219" spans="1:55"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row>
    <row r="220" spans="1:55"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row>
    <row r="221" spans="1:55"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row>
    <row r="222" spans="1:55"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row>
    <row r="223" spans="1:55"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row>
    <row r="224" spans="1:55"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row>
    <row r="225" spans="1:55"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row>
    <row r="226" spans="1:55"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row>
    <row r="227" spans="1:55"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row>
    <row r="228" spans="1:55"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row>
    <row r="229" spans="1:55"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row>
    <row r="230" spans="1:55"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row>
    <row r="231" spans="1:55"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row>
    <row r="232" spans="1:55"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row>
    <row r="233" spans="1:55"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row>
    <row r="234" spans="1:55"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row>
    <row r="235" spans="1:55"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row>
    <row r="236" spans="1:55"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row>
    <row r="237" spans="1:55"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row>
    <row r="238" spans="1:55"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row>
    <row r="239" spans="1:55"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row>
    <row r="240" spans="1:55"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row>
    <row r="241" spans="1:55"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row>
    <row r="242" spans="1:55"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row>
    <row r="243" spans="1:55"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row>
    <row r="244" spans="1:55"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row>
    <row r="245" spans="1:55"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row>
    <row r="246" spans="1:55"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row>
    <row r="247" spans="1:55"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row>
    <row r="248" spans="1:55"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row>
    <row r="249" spans="1:55"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row>
    <row r="250" spans="1:55"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row>
    <row r="251" spans="1:55"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row>
    <row r="252" spans="1:55"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row>
    <row r="253" spans="1:55"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row>
    <row r="254" spans="1:5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row>
    <row r="255" spans="1:5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row>
    <row r="256" spans="1:5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row>
    <row r="257" spans="1:5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row>
    <row r="258" spans="1:5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row>
    <row r="259" spans="1:5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row>
    <row r="260" spans="1:5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row>
    <row r="261" spans="1:5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row>
    <row r="262" spans="1:5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row>
    <row r="263" spans="1:5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row>
    <row r="264" spans="1:5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row>
    <row r="265" spans="1:5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row>
    <row r="266" spans="1:5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row>
    <row r="267" spans="1:5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row>
    <row r="268" spans="1:5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row>
    <row r="269" spans="1:5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row>
    <row r="270" spans="1:5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row>
    <row r="271" spans="1:5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row>
    <row r="272" spans="1:5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row>
    <row r="273" spans="1:5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row>
    <row r="274" spans="1:5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row>
    <row r="275" spans="1:5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row>
    <row r="276" spans="1:5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row>
    <row r="277" spans="1:5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row>
    <row r="278" spans="1:5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row>
    <row r="279" spans="1:5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row>
    <row r="280" spans="1:5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row>
    <row r="281" spans="1:5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row>
    <row r="282" spans="1:5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row>
    <row r="283" spans="1:5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row>
    <row r="284" spans="1:5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row>
    <row r="285" spans="1:5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row>
    <row r="286" spans="1:5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row>
    <row r="287" spans="1:5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row>
    <row r="288" spans="1:5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row>
    <row r="289" spans="1:5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row>
    <row r="290" spans="1:5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row>
    <row r="291" spans="1:5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row>
    <row r="292" spans="1:5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row>
    <row r="293" spans="1:5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row>
    <row r="294" spans="1:5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row>
    <row r="295" spans="1:5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row>
    <row r="296" spans="1:5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row>
    <row r="297" spans="1:5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row>
    <row r="298" spans="1:5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row>
    <row r="299" spans="1:5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row>
    <row r="300" spans="1:5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row>
    <row r="301" spans="1:5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row>
    <row r="302" spans="1:5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row>
    <row r="303" spans="1:5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row>
    <row r="304" spans="1:5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row>
    <row r="305" spans="1:5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row>
    <row r="306" spans="1:5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row>
    <row r="307" spans="1:5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row>
    <row r="308" spans="1:5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row>
    <row r="309" spans="1:5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row>
    <row r="310" spans="1:5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row>
    <row r="311" spans="1:5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row>
    <row r="312" spans="1:5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row>
    <row r="313" spans="1:5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row>
    <row r="314" spans="1:5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row>
    <row r="315" spans="1:5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row>
    <row r="316" spans="1:5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row>
    <row r="317" spans="1:5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row>
    <row r="318" spans="1:5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row>
    <row r="319" spans="1:5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row>
    <row r="320" spans="1:5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row>
    <row r="321" spans="1:5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row>
    <row r="322" spans="1:5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row>
    <row r="323" spans="1:5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row>
    <row r="324" spans="1:5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row>
    <row r="325" spans="1:5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row>
    <row r="326" spans="1:5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row>
    <row r="327" spans="1:5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row>
    <row r="328" spans="1:5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row>
    <row r="329" spans="1:5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row>
    <row r="330" spans="1:5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row>
    <row r="331" spans="1:5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row>
    <row r="332" spans="1:5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row>
    <row r="333" spans="1:5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row>
    <row r="334" spans="1:5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row>
    <row r="335" spans="1:5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row>
    <row r="336" spans="1:5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row>
    <row r="337" spans="1:5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row>
    <row r="338" spans="1:5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row>
    <row r="339" spans="1:5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row>
    <row r="340" spans="1:5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row>
    <row r="341" spans="1:5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row>
    <row r="342" spans="1:5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row>
    <row r="343" spans="1:5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row>
    <row r="344" spans="1:55"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row>
    <row r="345" spans="1:55"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row>
    <row r="346" spans="1:55"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row>
    <row r="347" spans="1:55"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row>
    <row r="348" spans="1:55"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row>
    <row r="349" spans="1:55"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row>
    <row r="350" spans="1:55"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row>
    <row r="351" spans="1:55"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row>
    <row r="352" spans="1:55"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row>
    <row r="353" spans="1:55"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row>
    <row r="354" spans="1:55"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row>
    <row r="355" spans="1:55"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row>
    <row r="356" spans="1:55"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row>
    <row r="357" spans="1:55"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row>
    <row r="358" spans="1:55"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row>
    <row r="359" spans="1:55"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row>
    <row r="360" spans="1:55"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row>
    <row r="361" spans="1:55"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row>
    <row r="362" spans="1:55"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row>
    <row r="363" spans="1:55"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row>
    <row r="364" spans="1:55"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row>
    <row r="365" spans="1:55"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row>
    <row r="366" spans="1:55"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row>
    <row r="367" spans="1:55"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row>
    <row r="368" spans="1:55"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row>
    <row r="369" spans="1:55"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row>
    <row r="370" spans="1:55"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row>
    <row r="371" spans="1:55"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row>
    <row r="372" spans="1:55"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row>
    <row r="373" spans="1:55"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row>
    <row r="374" spans="1:55"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row>
    <row r="375" spans="1:55"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row>
    <row r="376" spans="1:55"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row>
    <row r="377" spans="1:55"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row>
    <row r="378" spans="1:55"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row>
    <row r="379" spans="1:55"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row>
    <row r="380" spans="1:55"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row>
    <row r="381" spans="1:55"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row>
    <row r="382" spans="1:55"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row>
    <row r="383" spans="1:55"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row>
    <row r="384" spans="1:55"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row>
    <row r="385" spans="1:55"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row>
    <row r="386" spans="1:55"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row>
    <row r="387" spans="1:55"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row>
    <row r="388" spans="1:55"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row>
    <row r="389" spans="1:55"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row>
    <row r="390" spans="1:55"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row>
    <row r="391" spans="1:55"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row>
    <row r="392" spans="1:55"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row>
    <row r="393" spans="1:55"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row>
    <row r="394" spans="1:55"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row>
    <row r="395" spans="1:55"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row>
    <row r="396" spans="1:55"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row>
    <row r="397" spans="1:55"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row>
    <row r="398" spans="1:55"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row>
    <row r="399" spans="1:55"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row>
    <row r="400" spans="1:55"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row>
  </sheetData>
  <sheetProtection algorithmName="SHA-512" hashValue="BbMJ9Fk4IxakQznVS5/93uzYrs6JBt2Y1QRIPH/XiwzGuBS5eY95NwbNdQw/57i8jvSh+N7S12YWZ8KaEQI5gA==" saltValue="V7GpY6vc/QLMId8Tl38JKw==" spinCount="100000" sheet="1" objects="1" scenarios="1" formatCells="0" insertRows="0"/>
  <mergeCells count="13">
    <mergeCell ref="B23:E30"/>
    <mergeCell ref="B1:E1"/>
    <mergeCell ref="B2:E2"/>
    <mergeCell ref="B22:E22"/>
    <mergeCell ref="B12:C12"/>
    <mergeCell ref="B13:C13"/>
    <mergeCell ref="B14:C14"/>
    <mergeCell ref="B15:C15"/>
    <mergeCell ref="B16:C16"/>
    <mergeCell ref="B17:C17"/>
    <mergeCell ref="B18:C18"/>
    <mergeCell ref="B19:C19"/>
    <mergeCell ref="B20:C20"/>
  </mergeCells>
  <dataValidations count="3">
    <dataValidation type="whole" operator="greaterThanOrEqual" allowBlank="1" showInputMessage="1" showErrorMessage="1" sqref="D6:D10 D13:D19" xr:uid="{AFC65FE0-2D97-4E43-AD30-D82808AE8ED7}">
      <formula1>0</formula1>
    </dataValidation>
    <dataValidation type="textLength" operator="lessThanOrEqual" allowBlank="1" showInputMessage="1" showErrorMessage="1" sqref="B13:C19 E13:E19" xr:uid="{4E654AEC-41D1-475F-9A59-687FFFB1D6D2}">
      <formula1>150</formula1>
    </dataValidation>
    <dataValidation type="textLength" operator="lessThanOrEqual" allowBlank="1" showInputMessage="1" showErrorMessage="1" sqref="B23:E30" xr:uid="{EF777F28-AE33-4645-B517-5206C0B6467D}">
      <formula1>300</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6F501-8CB0-4B9E-9E7D-D399C7448F16}">
  <sheetPr codeName="Sheet5">
    <tabColor theme="2" tint="-0.499984740745262"/>
  </sheetPr>
  <dimension ref="A1:AW401"/>
  <sheetViews>
    <sheetView workbookViewId="0"/>
  </sheetViews>
  <sheetFormatPr defaultColWidth="9.140625" defaultRowHeight="15" x14ac:dyDescent="0.25"/>
  <cols>
    <col min="1" max="1" width="3.28515625" style="13" customWidth="1"/>
    <col min="2" max="2" width="41.7109375" style="13" customWidth="1"/>
    <col min="3" max="3" width="52.140625" style="13" customWidth="1"/>
    <col min="4" max="4" width="39.7109375" style="13" customWidth="1"/>
    <col min="5" max="5" width="4.85546875" style="13" customWidth="1"/>
    <col min="6" max="16384" width="9.140625" style="13"/>
  </cols>
  <sheetData>
    <row r="1" spans="1:49" ht="36.75" customHeight="1" x14ac:dyDescent="0.25">
      <c r="A1" s="15"/>
      <c r="B1" s="178" t="s">
        <v>43</v>
      </c>
      <c r="C1" s="178"/>
      <c r="D1" s="178"/>
      <c r="E1" s="31"/>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row>
    <row r="2" spans="1:49" ht="45.95" customHeight="1" x14ac:dyDescent="0.25">
      <c r="A2" s="15"/>
      <c r="B2" s="179" t="s">
        <v>62</v>
      </c>
      <c r="C2" s="180"/>
      <c r="D2" s="181"/>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row>
    <row r="3" spans="1:49" s="15" customFormat="1" ht="16.5" customHeight="1" x14ac:dyDescent="0.25">
      <c r="B3" s="105"/>
      <c r="C3" s="105"/>
      <c r="D3" s="105"/>
    </row>
    <row r="4" spans="1:49" ht="57.6" customHeight="1" x14ac:dyDescent="0.25">
      <c r="A4" s="15"/>
      <c r="B4" s="182" t="s">
        <v>72</v>
      </c>
      <c r="C4" s="183"/>
      <c r="D4" s="184"/>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49" ht="80.25" customHeight="1" x14ac:dyDescent="0.25">
      <c r="A5" s="15"/>
      <c r="B5" s="175" t="s">
        <v>81</v>
      </c>
      <c r="C5" s="176"/>
      <c r="D5" s="177"/>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49" ht="15" customHeight="1" x14ac:dyDescent="0.25">
      <c r="A6" s="15"/>
      <c r="B6" s="20"/>
      <c r="C6" s="20"/>
      <c r="D6" s="20"/>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49" ht="48.75" customHeight="1" x14ac:dyDescent="0.25">
      <c r="A7" s="15"/>
      <c r="B7" s="182" t="s">
        <v>67</v>
      </c>
      <c r="C7" s="183"/>
      <c r="D7" s="184"/>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15.5" customHeight="1" x14ac:dyDescent="0.25">
      <c r="A8" s="15"/>
      <c r="B8" s="175" t="s">
        <v>80</v>
      </c>
      <c r="C8" s="176"/>
      <c r="D8" s="177"/>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4.25" customHeight="1" x14ac:dyDescent="0.2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33.6" customHeight="1" x14ac:dyDescent="0.25">
      <c r="A10" s="15"/>
      <c r="B10" s="106" t="s">
        <v>36</v>
      </c>
      <c r="C10" s="106" t="s">
        <v>37</v>
      </c>
      <c r="D10" s="106" t="s">
        <v>38</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8" customHeight="1" x14ac:dyDescent="0.25">
      <c r="A11" s="15"/>
      <c r="B11" s="114" t="s">
        <v>52</v>
      </c>
      <c r="C11" s="114" t="s">
        <v>51</v>
      </c>
      <c r="D11" s="113">
        <f>1%*500000</f>
        <v>5000</v>
      </c>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8" customHeight="1" x14ac:dyDescent="0.25">
      <c r="A12" s="15"/>
      <c r="B12" s="117"/>
      <c r="C12" s="117"/>
      <c r="D12" s="66"/>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18" customHeight="1" x14ac:dyDescent="0.25">
      <c r="A13" s="15"/>
      <c r="B13" s="117"/>
      <c r="C13" s="117"/>
      <c r="D13" s="66"/>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8" customHeight="1" x14ac:dyDescent="0.25">
      <c r="A14" s="15"/>
      <c r="B14" s="114"/>
      <c r="C14" s="114"/>
      <c r="D14" s="113"/>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8" customHeight="1" x14ac:dyDescent="0.25">
      <c r="A15" s="15"/>
      <c r="B15" s="117"/>
      <c r="C15" s="117"/>
      <c r="D15" s="66"/>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8" customHeight="1" x14ac:dyDescent="0.25">
      <c r="A16" s="15"/>
      <c r="B16" s="117"/>
      <c r="C16" s="117"/>
      <c r="D16" s="66"/>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8" customHeight="1" x14ac:dyDescent="0.25">
      <c r="A17" s="15"/>
      <c r="B17" s="114"/>
      <c r="C17" s="114"/>
      <c r="D17" s="113"/>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8" customHeight="1" x14ac:dyDescent="0.25">
      <c r="A18" s="15"/>
      <c r="B18" s="117"/>
      <c r="C18" s="117"/>
      <c r="D18" s="66"/>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ht="20.25" customHeight="1" x14ac:dyDescent="0.25">
      <c r="A19" s="15"/>
      <c r="B19" s="34"/>
      <c r="C19" s="33" t="s">
        <v>35</v>
      </c>
      <c r="D19" s="14">
        <f>SUM(D11:D18)</f>
        <v>5000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ht="20.25"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row>
    <row r="29" spans="1:49"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row>
    <row r="30" spans="1:49"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row>
    <row r="31" spans="1:49"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row>
    <row r="32" spans="1:49"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row>
    <row r="33" spans="1:49"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row>
    <row r="34" spans="1:49"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row>
    <row r="35" spans="1:49"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row>
    <row r="36" spans="1:49"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row>
    <row r="37" spans="1:49"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row>
    <row r="38" spans="1:49"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row>
    <row r="39" spans="1:49"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row>
    <row r="40" spans="1:49"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row>
    <row r="41" spans="1:49"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row>
    <row r="42" spans="1:49"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row>
    <row r="43" spans="1:49"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row>
    <row r="44" spans="1:49"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row>
    <row r="45" spans="1:49"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row>
    <row r="46" spans="1:49"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row>
    <row r="47" spans="1:49"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row>
    <row r="48" spans="1:49"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row>
    <row r="49" spans="1:49"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row>
    <row r="50" spans="1:49"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1:49"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row>
    <row r="52" spans="1:49"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row>
    <row r="53" spans="1:49"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row>
    <row r="54" spans="1:49"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row>
    <row r="55" spans="1:49"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row>
    <row r="56" spans="1:49"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row>
    <row r="57" spans="1:49"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row>
    <row r="58" spans="1:49"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row>
    <row r="59" spans="1:49"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row>
    <row r="62" spans="1:49"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row>
    <row r="63" spans="1:49"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row>
    <row r="64" spans="1:49"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row>
    <row r="65" spans="1:49"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row>
    <row r="66" spans="1:49"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row>
    <row r="67" spans="1:49"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row>
    <row r="68" spans="1:49"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row>
    <row r="69" spans="1:49"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row>
    <row r="70" spans="1:49"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row>
    <row r="71" spans="1:49"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row>
    <row r="72" spans="1:49"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row>
    <row r="73" spans="1:49"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row>
    <row r="74" spans="1:49"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row>
    <row r="75" spans="1:49"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49"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49"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row>
    <row r="78" spans="1:49"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49"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49"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1:49"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row>
    <row r="84" spans="1:49"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row>
    <row r="85" spans="1:49"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row>
    <row r="86" spans="1:49"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row>
    <row r="87" spans="1:49"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row>
    <row r="88" spans="1:49"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row>
    <row r="89" spans="1:49"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row>
    <row r="90" spans="1:49"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row>
    <row r="91" spans="1:49"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row>
    <row r="92" spans="1:49"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row>
    <row r="93" spans="1:49"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row>
    <row r="94" spans="1:49"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row>
    <row r="95" spans="1:49"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row>
    <row r="96" spans="1:49"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row>
    <row r="97" spans="1:49"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row>
    <row r="98" spans="1:49"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row>
    <row r="99" spans="1:49"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row>
    <row r="100" spans="1:49"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row>
    <row r="101" spans="1:49"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row>
    <row r="102" spans="1:49"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row>
    <row r="103" spans="1:49"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row>
    <row r="104" spans="1:49"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row>
    <row r="105" spans="1:49"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row>
    <row r="106" spans="1:49"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row>
    <row r="107" spans="1:49"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row>
    <row r="110" spans="1:49"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row>
    <row r="111" spans="1:49"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row>
    <row r="112" spans="1:49"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row>
    <row r="113" spans="1:49"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row>
    <row r="114" spans="1:49"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row>
    <row r="115" spans="1:49"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row>
    <row r="116" spans="1:49"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row>
    <row r="117" spans="1:49"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row>
    <row r="118" spans="1:49"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row>
    <row r="119" spans="1:49"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row>
    <row r="120" spans="1:49"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row>
    <row r="122" spans="1:49"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row>
    <row r="123" spans="1:49"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row>
    <row r="124" spans="1:49"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row>
    <row r="125" spans="1:49"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row>
    <row r="126" spans="1:49"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row>
    <row r="127" spans="1:49"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row>
    <row r="128" spans="1:49"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row>
    <row r="129" spans="1:49"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row>
    <row r="130" spans="1:49"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row>
    <row r="131" spans="1:49"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row>
    <row r="132" spans="1:49"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row>
    <row r="133" spans="1:49"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row>
    <row r="134" spans="1:49"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row>
    <row r="135" spans="1:49"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row>
    <row r="136" spans="1:49"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row>
    <row r="137" spans="1:49"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row>
    <row r="138" spans="1:49"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row>
    <row r="139" spans="1:49"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row>
    <row r="140" spans="1:49"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row>
    <row r="141" spans="1:49"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row>
    <row r="142" spans="1:49"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row>
    <row r="143" spans="1:49"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row>
    <row r="144" spans="1:49"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row>
    <row r="146" spans="1:49"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row>
    <row r="147" spans="1:49"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row>
    <row r="149" spans="1:49"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row>
    <row r="151" spans="1:49"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row>
    <row r="152" spans="1:49"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row>
    <row r="153" spans="1:49"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row>
    <row r="154" spans="1:49"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row>
    <row r="155" spans="1:49"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row>
    <row r="156" spans="1:49"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row>
    <row r="157" spans="1:49"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row>
    <row r="158" spans="1:49"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row>
    <row r="159" spans="1:49"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row>
    <row r="160" spans="1:49"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row>
    <row r="161" spans="1:49"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row>
    <row r="162" spans="1:49"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row>
    <row r="163" spans="1:49"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row>
    <row r="164" spans="1:49"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row>
    <row r="165" spans="1:49"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row>
    <row r="166" spans="1:49"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row>
    <row r="167" spans="1:49"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row>
    <row r="168" spans="1:49"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row>
    <row r="169" spans="1:49"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row>
    <row r="170" spans="1:49"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row>
    <row r="174" spans="1:49"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row>
    <row r="175" spans="1:49"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row>
    <row r="176" spans="1:49"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row>
    <row r="177" spans="1:49"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row>
    <row r="178" spans="1:49"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row>
    <row r="179" spans="1:49"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row>
    <row r="180" spans="1:49"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row>
    <row r="181" spans="1:49"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row>
    <row r="182" spans="1:49"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row>
    <row r="183" spans="1:49"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row>
    <row r="184" spans="1:49"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row>
    <row r="185" spans="1:49"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row>
    <row r="186" spans="1:49"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row>
    <row r="187" spans="1:49"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row>
    <row r="188" spans="1:49"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row>
    <row r="189" spans="1:49"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row>
    <row r="190" spans="1:49"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row>
    <row r="191" spans="1:49"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row>
    <row r="192" spans="1:49"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row>
    <row r="193" spans="1:49"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row>
    <row r="194" spans="1:49"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row>
    <row r="195" spans="1:49"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row>
    <row r="196" spans="1:49"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row>
    <row r="197" spans="1:49"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row>
    <row r="198" spans="1:49"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row>
    <row r="199" spans="1:49"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row>
    <row r="200" spans="1:49"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row>
    <row r="201" spans="1:49"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row>
    <row r="202" spans="1:49"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row>
    <row r="203" spans="1:49"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row>
    <row r="204" spans="1:49"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row>
    <row r="205" spans="1:49"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row>
    <row r="206" spans="1:49"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row>
    <row r="207" spans="1:49"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row>
    <row r="208" spans="1:49"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row>
    <row r="209" spans="1:49"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row>
    <row r="210" spans="1:49"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row>
    <row r="211" spans="1:49"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row>
    <row r="212" spans="1:49"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row>
    <row r="213" spans="1:49"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row>
    <row r="214" spans="1:49"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row>
    <row r="215" spans="1:49"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row>
    <row r="216" spans="1:49"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row>
    <row r="217" spans="1:49"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row>
    <row r="218" spans="1:49"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row>
    <row r="219" spans="1:49"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row>
    <row r="220" spans="1:49"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row>
    <row r="221" spans="1:49"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row>
    <row r="222" spans="1:49"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row>
    <row r="223" spans="1:49"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row>
    <row r="224" spans="1:49"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row>
    <row r="225" spans="1:49"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row>
    <row r="226" spans="1:49"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row>
    <row r="227" spans="1:49"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row>
    <row r="228" spans="1:49"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row>
    <row r="229" spans="1:49"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row>
    <row r="230" spans="1:49"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row>
    <row r="231" spans="1:49"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row>
    <row r="232" spans="1:49"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row>
    <row r="233" spans="1:49"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row>
    <row r="234" spans="1:49"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row>
    <row r="235" spans="1:49"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row>
    <row r="236" spans="1:49"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row>
    <row r="237" spans="1:49"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row>
    <row r="238" spans="1:49"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row>
    <row r="239" spans="1:49"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row>
    <row r="240" spans="1:49"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row>
    <row r="241" spans="1:49"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row>
    <row r="242" spans="1:49"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row>
    <row r="243" spans="1:49"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row>
    <row r="244" spans="1:49"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row>
    <row r="245" spans="1:49"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row>
    <row r="246" spans="1:49"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row>
    <row r="247" spans="1:49"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row>
    <row r="248" spans="1:49"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row>
    <row r="249" spans="1:49"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row>
    <row r="250" spans="1:49"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row>
    <row r="251" spans="1:49"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row>
    <row r="252" spans="1:49"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row>
    <row r="253" spans="1:49"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row>
    <row r="254" spans="1:49"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row>
    <row r="255" spans="1:49"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row>
    <row r="256" spans="1:49"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row>
    <row r="257" spans="1:49"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row>
    <row r="258" spans="1:49"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row>
    <row r="259" spans="1:49"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row>
    <row r="260" spans="1:49"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row>
    <row r="261" spans="1:49"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row>
    <row r="262" spans="1:49"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row>
    <row r="263" spans="1:49"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row>
    <row r="264" spans="1:49"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row>
    <row r="265" spans="1:49"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row>
    <row r="266" spans="1:49"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row>
    <row r="267" spans="1:49"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row>
    <row r="268" spans="1:49"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row>
    <row r="269" spans="1:49"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row>
    <row r="270" spans="1:49"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row>
    <row r="271" spans="1:49"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row>
    <row r="272" spans="1:49"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row>
    <row r="273" spans="1:49"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row>
    <row r="274" spans="1:49"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row>
    <row r="275" spans="1:49"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row>
    <row r="276" spans="1:49"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row>
    <row r="277" spans="1:49"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row>
    <row r="278" spans="1:49"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row>
    <row r="279" spans="1:49"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row>
    <row r="280" spans="1:49"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row>
    <row r="281" spans="1:49"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row>
    <row r="282" spans="1:49"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row>
    <row r="283" spans="1:49"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row>
    <row r="284" spans="1:49"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row>
    <row r="285" spans="1:49"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row>
    <row r="286" spans="1:49"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row>
    <row r="287" spans="1:49"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row>
    <row r="288" spans="1:49"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row>
    <row r="289" spans="1:49"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row>
    <row r="290" spans="1:49"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row>
    <row r="291" spans="1:49"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row>
    <row r="292" spans="1:49"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row>
    <row r="293" spans="1:49"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row>
    <row r="294" spans="1:49"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row>
    <row r="295" spans="1:49"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row>
    <row r="296" spans="1:49"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row>
    <row r="297" spans="1:49"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row>
    <row r="298" spans="1:49"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row>
    <row r="299" spans="1:49"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row>
    <row r="300" spans="1:49"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row>
    <row r="301" spans="1:49"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row>
    <row r="302" spans="1:49"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row>
    <row r="303" spans="1:49"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row>
    <row r="304" spans="1:49"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row>
    <row r="305" spans="1:49"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row>
    <row r="306" spans="1:49"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row>
    <row r="307" spans="1:49"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row>
    <row r="308" spans="1:49"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row>
    <row r="309" spans="1:49"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row>
    <row r="310" spans="1:49"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row>
    <row r="311" spans="1:49"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row>
    <row r="312" spans="1:49"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row>
    <row r="313" spans="1:49"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row>
    <row r="314" spans="1:49"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row>
    <row r="315" spans="1:49"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row>
    <row r="316" spans="1:49"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row>
    <row r="317" spans="1:49"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row>
    <row r="318" spans="1:49"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row>
    <row r="319" spans="1:49"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row>
    <row r="320" spans="1:49"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row>
    <row r="321" spans="1:49"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row>
    <row r="322" spans="1:49"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row>
    <row r="323" spans="1:49"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row>
    <row r="324" spans="1:49"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row>
    <row r="325" spans="1:49"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row>
    <row r="326" spans="1:49"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row>
    <row r="327" spans="1:49"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row>
    <row r="328" spans="1:49"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row>
    <row r="329" spans="1:49"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row>
    <row r="330" spans="1:49"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row>
    <row r="331" spans="1:49"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row>
    <row r="332" spans="1:49"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row>
    <row r="333" spans="1:49"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row>
    <row r="334" spans="1:49"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row>
    <row r="335" spans="1:49"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row>
    <row r="336" spans="1:49"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row>
    <row r="337" spans="1:49"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row>
    <row r="338" spans="1:49"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row>
    <row r="339" spans="1:49"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row>
    <row r="340" spans="1:49"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row>
    <row r="341" spans="1:49"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row>
    <row r="342" spans="1:49"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row>
    <row r="343" spans="1:49"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row>
    <row r="344" spans="1:49"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row>
    <row r="345" spans="1:49"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row>
    <row r="346" spans="1:49"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row>
    <row r="347" spans="1:49"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row>
    <row r="348" spans="1:49"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row>
    <row r="349" spans="1:49"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row>
    <row r="350" spans="1:49"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row>
    <row r="351" spans="1:49"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row>
    <row r="352" spans="1:49"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row>
    <row r="353" spans="1:49"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row>
    <row r="354" spans="1:49"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row>
    <row r="355" spans="1:49"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row>
    <row r="356" spans="1:49"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row>
    <row r="357" spans="1:49"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row>
    <row r="358" spans="1:49"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row>
    <row r="359" spans="1:49"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row>
    <row r="360" spans="1:49"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row>
    <row r="361" spans="1:49"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row>
    <row r="362" spans="1:49"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row>
    <row r="363" spans="1:49"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row>
    <row r="364" spans="1:49"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row>
    <row r="365" spans="1:49"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row>
    <row r="366" spans="1:49"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row>
    <row r="367" spans="1:49"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row>
    <row r="368" spans="1:49"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row>
    <row r="369" spans="1:49"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row>
    <row r="370" spans="1:49"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row>
    <row r="371" spans="1:49"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row>
    <row r="372" spans="1:49"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row>
    <row r="373" spans="1:49"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row>
    <row r="374" spans="1:49"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row>
    <row r="375" spans="1:49"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row>
    <row r="376" spans="1:49"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row>
    <row r="377" spans="1:49"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row>
    <row r="378" spans="1:49"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row>
    <row r="379" spans="1:49"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row>
    <row r="380" spans="1:49"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row>
    <row r="381" spans="1:49"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row>
    <row r="382" spans="1:49"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row>
    <row r="383" spans="1:49"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row>
    <row r="384" spans="1:49"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row>
    <row r="385" spans="1:49"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row>
    <row r="386" spans="1:49"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row>
    <row r="387" spans="1:49"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row>
    <row r="388" spans="1:49"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row>
    <row r="389" spans="1:49"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row>
    <row r="390" spans="1:49"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row>
    <row r="391" spans="1:49"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row>
    <row r="392" spans="1:49"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row>
    <row r="393" spans="1:49"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row>
    <row r="394" spans="1:49"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row>
    <row r="395" spans="1:49"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row>
    <row r="396" spans="1:49"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row>
    <row r="397" spans="1:49"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row>
    <row r="398" spans="1:49"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row>
    <row r="399" spans="1:49"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row>
    <row r="400" spans="1:49"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row>
    <row r="401" spans="1:49"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row>
  </sheetData>
  <sheetProtection algorithmName="SHA-512" hashValue="r5zyl0ICrvr5ceMjSz9XLexfECVUQPnfkBIrbqsaQrnSrVZe9Czn23gcRjYBWpajWpGf6qwkOhdojBCS9xXKpQ==" saltValue="amUTQngXY+F5+Dj1HA41VA==" spinCount="100000" sheet="1" objects="1" scenarios="1" formatCells="0" insertRows="0"/>
  <mergeCells count="6">
    <mergeCell ref="B8:D8"/>
    <mergeCell ref="B1:D1"/>
    <mergeCell ref="B2:D2"/>
    <mergeCell ref="B4:D4"/>
    <mergeCell ref="B7:D7"/>
    <mergeCell ref="B5:D5"/>
  </mergeCells>
  <dataValidations count="3">
    <dataValidation type="whole" operator="greaterThanOrEqual" allowBlank="1" showInputMessage="1" showErrorMessage="1" sqref="D11:D18" xr:uid="{8A496ECA-161D-4AAF-BB4C-1594864BDA6C}">
      <formula1>0</formula1>
    </dataValidation>
    <dataValidation type="textLength" operator="lessThanOrEqual" allowBlank="1" showInputMessage="1" showErrorMessage="1" sqref="B5:D5 B8:D8" xr:uid="{838898E7-BF2C-4CC0-A0A5-139271264211}">
      <formula1>300</formula1>
    </dataValidation>
    <dataValidation type="textLength" operator="lessThanOrEqual" allowBlank="1" showInputMessage="1" showErrorMessage="1" sqref="B11:C18" xr:uid="{458CD1CA-3EA8-44AA-9277-1D939C373C1B}">
      <formula1>150</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CE3D-DA7B-45FD-A243-C3064C772385}">
  <sheetPr codeName="Sheet7"/>
  <dimension ref="A1:A11"/>
  <sheetViews>
    <sheetView workbookViewId="0">
      <selection activeCell="A8" sqref="A8"/>
    </sheetView>
  </sheetViews>
  <sheetFormatPr defaultRowHeight="15" x14ac:dyDescent="0.25"/>
  <cols>
    <col min="1" max="1" width="15.7109375" customWidth="1"/>
  </cols>
  <sheetData>
    <row r="1" spans="1:1" x14ac:dyDescent="0.25">
      <c r="A1" t="s">
        <v>3</v>
      </c>
    </row>
    <row r="2" spans="1:1" x14ac:dyDescent="0.25">
      <c r="A2" t="s">
        <v>1</v>
      </c>
    </row>
    <row r="3" spans="1:1" x14ac:dyDescent="0.25">
      <c r="A3" t="s">
        <v>2</v>
      </c>
    </row>
    <row r="5" spans="1:1" x14ac:dyDescent="0.25">
      <c r="A5" t="s">
        <v>4</v>
      </c>
    </row>
    <row r="7" spans="1:1" x14ac:dyDescent="0.25">
      <c r="A7" t="s">
        <v>3</v>
      </c>
    </row>
    <row r="8" spans="1:1" x14ac:dyDescent="0.25">
      <c r="A8" t="s">
        <v>5</v>
      </c>
    </row>
    <row r="9" spans="1:1" x14ac:dyDescent="0.25">
      <c r="A9" t="s">
        <v>6</v>
      </c>
    </row>
    <row r="10" spans="1:1" x14ac:dyDescent="0.25">
      <c r="A10" t="s">
        <v>7</v>
      </c>
    </row>
    <row r="11" spans="1:1" x14ac:dyDescent="0.25">
      <c r="A11" t="s">
        <v>8</v>
      </c>
    </row>
  </sheetData>
  <pageMargins left="0.7" right="0.7" top="0.75" bottom="0.75" header="0.3" footer="0.3"/>
  <tableParts count="2">
    <tablePart r:id="rId1"/>
    <tablePart r:id="rId2"/>
  </tableParts>
</worksheet>
</file>

<file path=docMetadata/LabelInfo.xml><?xml version="1.0" encoding="utf-8"?>
<clbl:labelList xmlns:clbl="http://schemas.microsoft.com/office/2020/mipLabelMetadata">
  <clbl:label id="{4058088d-b0a6-4b25-91ed-de53affe74db}"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Part A - Overview </vt:lpstr>
      <vt:lpstr>Part B - Subcontracting</vt:lpstr>
      <vt:lpstr>Part C - Capability Development</vt:lpstr>
      <vt:lpstr>'Part C - Capability Development'!Print_Titles</vt:lpstr>
    </vt:vector>
  </TitlesOfParts>
  <Company>TAFE 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Green</dc:creator>
  <cp:lastModifiedBy>Melissa Green</cp:lastModifiedBy>
  <cp:lastPrinted>2025-09-24T22:09:42Z</cp:lastPrinted>
  <dcterms:created xsi:type="dcterms:W3CDTF">2025-09-24T01:25:11Z</dcterms:created>
  <dcterms:modified xsi:type="dcterms:W3CDTF">2025-11-06T00:24:56Z</dcterms:modified>
</cp:coreProperties>
</file>