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afensw-my.sharepoint.com/personal/phil_may4_tafensw_edu_au/Documents/30 year anniversary - winery/"/>
    </mc:Choice>
  </mc:AlternateContent>
  <xr:revisionPtr revIDLastSave="21" documentId="8_{C063C751-D4BD-4BCD-B8B6-7330BE29B192}" xr6:coauthVersionLast="47" xr6:coauthVersionMax="47" xr10:uidLastSave="{C86E1BC2-6CA3-4C45-B517-0B104F8C417C}"/>
  <bookViews>
    <workbookView xWindow="28680" yWindow="-120" windowWidth="29040" windowHeight="15720" xr2:uid="{00000000-000D-0000-FFFF-FFFF00000000}"/>
  </bookViews>
  <sheets>
    <sheet name="WINE" sheetId="1" r:id="rId1"/>
    <sheet name="Sheet2" sheetId="2" state="hidden" r:id="rId2"/>
  </sheets>
  <definedNames>
    <definedName name="_xlnm.Print_Area" localSheetId="0">WINE!$A$1:$M$52</definedName>
    <definedName name="ti">#REF!</definedName>
    <definedName name="X">Sheet2!$E$5:$E$6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19" i="1"/>
  <c r="M21" i="1"/>
  <c r="M22" i="1"/>
  <c r="M26" i="1" l="1"/>
  <c r="M25" i="1"/>
  <c r="M28" i="1"/>
  <c r="L29" i="1"/>
  <c r="M23" i="1"/>
  <c r="M13" i="1"/>
  <c r="M14" i="1"/>
  <c r="M15" i="1"/>
  <c r="M16" i="1"/>
  <c r="M9" i="1" l="1"/>
  <c r="M17" i="1" l="1"/>
  <c r="M18" i="1"/>
  <c r="M24" i="1"/>
  <c r="M29" i="1" l="1"/>
  <c r="M3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<sst xmlns="http://schemas.openxmlformats.org/spreadsheetml/2006/main" count="83" uniqueCount="64">
  <si>
    <t>Complete your order below, then save the document and either:</t>
  </si>
  <si>
    <t>ABN 87 332 107 743</t>
  </si>
  <si>
    <t>Liquor Licence No:</t>
  </si>
  <si>
    <t>LIQW824005333</t>
  </si>
  <si>
    <r>
      <rPr>
        <b/>
        <sz val="10.5"/>
        <color theme="1" tint="0.249977111117893"/>
        <rFont val="Calibri"/>
        <family val="2"/>
        <scheme val="minor"/>
      </rPr>
      <t xml:space="preserve">* </t>
    </r>
    <r>
      <rPr>
        <sz val="10.5"/>
        <color theme="1" tint="0.249977111117893"/>
        <rFont val="Calibri"/>
        <family val="2"/>
        <scheme val="minor"/>
      </rPr>
      <t>order and pay in person at HVHA (BB building) Kurri Kurri Campus, McLeod Rd Kurri Kurri</t>
    </r>
  </si>
  <si>
    <t>Product</t>
  </si>
  <si>
    <t>Unit</t>
  </si>
  <si>
    <t>Unit price $</t>
  </si>
  <si>
    <t>Quantity ordered</t>
  </si>
  <si>
    <t xml:space="preserve">Price $ </t>
  </si>
  <si>
    <t>6 Pack</t>
  </si>
  <si>
    <t>Bottle</t>
  </si>
  <si>
    <t xml:space="preserve">Case (12 bottles) </t>
  </si>
  <si>
    <t xml:space="preserve">8 pack </t>
  </si>
  <si>
    <t xml:space="preserve">TOTAL FOR WINES </t>
  </si>
  <si>
    <r>
      <t>WINE TO BE:</t>
    </r>
    <r>
      <rPr>
        <sz val="9"/>
        <color theme="1"/>
        <rFont val="Calibri"/>
        <family val="2"/>
        <scheme val="minor"/>
      </rPr>
      <t xml:space="preserve"> </t>
    </r>
  </si>
  <si>
    <t>COLLECTED</t>
  </si>
  <si>
    <t>(all prices include GST)</t>
  </si>
  <si>
    <t xml:space="preserve"> </t>
  </si>
  <si>
    <t>All cases include a 15% discount. Mixed dozens (with disc) allowed for all wines except sparkling</t>
  </si>
  <si>
    <r>
      <t xml:space="preserve">DELIVERED  </t>
    </r>
    <r>
      <rPr>
        <sz val="9"/>
        <color theme="1"/>
        <rFont val="Calibri"/>
        <family val="2"/>
        <scheme val="minor"/>
      </rPr>
      <t>(add freight cost below)</t>
    </r>
  </si>
  <si>
    <r>
      <t>FREIGHT COST</t>
    </r>
    <r>
      <rPr>
        <sz val="10"/>
        <color theme="1"/>
        <rFont val="Calibri"/>
        <family val="2"/>
        <scheme val="minor"/>
      </rPr>
      <t xml:space="preserve">  For remote areas please call or email for pricing</t>
    </r>
  </si>
  <si>
    <t>South East Australia - Spanning from Sunshine Coast (QLD) to Sydney, Melbourne and Adelaide (per shipment.)</t>
  </si>
  <si>
    <t>Enter Freight Cost</t>
  </si>
  <si>
    <t xml:space="preserve">Destination beyond, including Perth, Tasmania, Mid-North QLD, country Victoria </t>
  </si>
  <si>
    <t>TOTAL PAYABLE</t>
  </si>
  <si>
    <t xml:space="preserve">Name:     </t>
  </si>
  <si>
    <t>Telephone:</t>
  </si>
  <si>
    <t>Company:</t>
  </si>
  <si>
    <t>Email:</t>
  </si>
  <si>
    <t>Delivery address:</t>
  </si>
  <si>
    <t>Town:</t>
  </si>
  <si>
    <t>Postcode:</t>
  </si>
  <si>
    <t xml:space="preserve">PAYMENT METHOD </t>
  </si>
  <si>
    <t>Mastercard or Visa only</t>
  </si>
  <si>
    <t>TAFE NSW journal transfer</t>
  </si>
  <si>
    <t>I would like to be informed of upcoming Intuition wine promotions and specials.</t>
  </si>
  <si>
    <t>In compliance with the Office of Liquor and Gaming NSW*, I declare that I am over 18 years of age and no other person will take delivery.</t>
  </si>
  <si>
    <t>Signed…………………………………………………………………………………..Date…………./………………./…………….</t>
  </si>
  <si>
    <t xml:space="preserve">*  TAFE NSW supports the Responsible Service of Alcohol, NSW Liquor Act 2007.  It is against the law to sell, or supply alcohol to, or to obtain alcohol on behalf of a person under the age of 18 years.  </t>
  </si>
  <si>
    <t>OFFICE USE ONLY</t>
  </si>
  <si>
    <t>Delivery date</t>
  </si>
  <si>
    <t>..…./….…/…….</t>
  </si>
  <si>
    <t>Order completed by</t>
  </si>
  <si>
    <t>Charge No: SWKUR1</t>
  </si>
  <si>
    <t>COMMENTS</t>
  </si>
  <si>
    <t>x</t>
  </si>
  <si>
    <t>2022 Intuition Hunter Valley Verdelho</t>
  </si>
  <si>
    <t>Send us your order form and call 02 79206026 to provide your credit card details. 
N.B. Credit card details are destroyed after the transaction.</t>
  </si>
  <si>
    <t>…………./………………./………………./………………..(GST will be removed)</t>
  </si>
  <si>
    <t>Per dozen</t>
  </si>
  <si>
    <t xml:space="preserve">Per dozen (or fewer)      </t>
  </si>
  <si>
    <r>
      <t xml:space="preserve">• phone your order through on </t>
    </r>
    <r>
      <rPr>
        <b/>
        <sz val="10.5"/>
        <color theme="1" tint="0.249977111117893"/>
        <rFont val="Calibri"/>
        <family val="2"/>
        <scheme val="minor"/>
      </rPr>
      <t>02 7920 6026,</t>
    </r>
    <r>
      <rPr>
        <sz val="10.5"/>
        <color theme="1" tint="0.249977111117893"/>
        <rFont val="Calibri"/>
        <family val="2"/>
        <scheme val="minor"/>
      </rPr>
      <t xml:space="preserve"> </t>
    </r>
    <r>
      <rPr>
        <b/>
        <sz val="10.5"/>
        <color theme="1" tint="0.249977111117893"/>
        <rFont val="Calibri (Body)_x0000_"/>
      </rPr>
      <t>or</t>
    </r>
    <r>
      <rPr>
        <sz val="10.5"/>
        <color theme="1" tint="0.249977111117893"/>
        <rFont val="Calibri (Body)_x0000_"/>
      </rPr>
      <t xml:space="preserve"> </t>
    </r>
  </si>
  <si>
    <r>
      <t xml:space="preserve">• email your order to: </t>
    </r>
    <r>
      <rPr>
        <b/>
        <sz val="10.5"/>
        <color theme="1" tint="0.249977111117893"/>
        <rFont val="Calibri"/>
        <family val="2"/>
        <scheme val="minor"/>
      </rPr>
      <t>hunter.winesales@tafensw.edu.au</t>
    </r>
    <r>
      <rPr>
        <sz val="10.5"/>
        <color theme="1" tint="0.249977111117893"/>
        <rFont val="Calibri"/>
        <family val="2"/>
        <scheme val="minor"/>
      </rPr>
      <t xml:space="preserve">, </t>
    </r>
    <r>
      <rPr>
        <b/>
        <sz val="10.5"/>
        <color theme="1" tint="0.249977111117893"/>
        <rFont val="Calibri"/>
        <family val="2"/>
        <scheme val="minor"/>
      </rPr>
      <t>or</t>
    </r>
  </si>
  <si>
    <r>
      <rPr>
        <sz val="11"/>
        <color theme="1"/>
        <rFont val="Calibri"/>
        <family val="2"/>
        <scheme val="minor"/>
      </rPr>
      <t>2023 Intuition Sparkling Chardonnay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004000"/>
        <rFont val="Calibri (Body)"/>
      </rPr>
      <t>BRONZE MEDAL WINNER*</t>
    </r>
  </si>
  <si>
    <r>
      <rPr>
        <sz val="11"/>
        <color theme="1"/>
        <rFont val="Calibri"/>
        <family val="2"/>
        <scheme val="minor"/>
      </rPr>
      <t xml:space="preserve">2023 Intuition Hunter Valley Semillon </t>
    </r>
    <r>
      <rPr>
        <b/>
        <sz val="10"/>
        <color rgb="FF004000"/>
        <rFont val="Calibri (Body)"/>
      </rPr>
      <t>SILVER MEDAL WINNER*</t>
    </r>
  </si>
  <si>
    <r>
      <t>2025 Intuition Hunter Valley Ros</t>
    </r>
    <r>
      <rPr>
        <sz val="11"/>
        <color theme="1"/>
        <rFont val="Calibri"/>
        <family val="2"/>
      </rPr>
      <t>é (new release)</t>
    </r>
  </si>
  <si>
    <r>
      <rPr>
        <sz val="11"/>
        <color theme="1"/>
        <rFont val="Calibri"/>
        <family val="2"/>
        <scheme val="minor"/>
      </rPr>
      <t>2023 Intuition Hunter Valley Chardonnay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004000"/>
        <rFont val="Calibri (Body)"/>
      </rPr>
      <t>SILVER MEDAL WINNER*</t>
    </r>
  </si>
  <si>
    <r>
      <rPr>
        <sz val="11"/>
        <color theme="1"/>
        <rFont val="Calibri"/>
        <family val="2"/>
        <scheme val="minor"/>
      </rPr>
      <t xml:space="preserve">2023 Intuition Hunter Valley Shiraz </t>
    </r>
    <r>
      <rPr>
        <b/>
        <sz val="10"/>
        <color rgb="FF004000"/>
        <rFont val="Calibri (Body)"/>
      </rPr>
      <t>SILVER MEDAL WINNER*</t>
    </r>
  </si>
  <si>
    <r>
      <t>2024 Intuition Hilltops Mourv</t>
    </r>
    <r>
      <rPr>
        <sz val="11"/>
        <color theme="1"/>
        <rFont val="Calibri"/>
        <family val="2"/>
      </rPr>
      <t>èdre (new release)</t>
    </r>
  </si>
  <si>
    <r>
      <rPr>
        <sz val="11"/>
        <color theme="1"/>
        <rFont val="Calibri"/>
        <family val="2"/>
        <scheme val="minor"/>
      </rPr>
      <t xml:space="preserve">2023 Intuition Mudgee Cabernet Sauvignon 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004000"/>
        <rFont val="Calibri (Body)"/>
      </rPr>
      <t>TROPHY WINNER*</t>
    </r>
  </si>
  <si>
    <r>
      <rPr>
        <sz val="11"/>
        <color theme="1"/>
        <rFont val="Calibri"/>
        <family val="2"/>
        <scheme val="minor"/>
      </rPr>
      <t xml:space="preserve">2009 Intuition Fortified Verdelho, 500mL </t>
    </r>
    <r>
      <rPr>
        <b/>
        <sz val="10"/>
        <color rgb="FF004000"/>
        <rFont val="Calibri (Body)"/>
      </rPr>
      <t>SILVER MEDAL WINNER*</t>
    </r>
  </si>
  <si>
    <t>Limited time offer: Order must be received by 10 December 2025</t>
  </si>
  <si>
    <r>
      <rPr>
        <b/>
        <sz val="11"/>
        <color theme="1"/>
        <rFont val="Calibri (Body)"/>
      </rPr>
      <t xml:space="preserve">Festive season 6 pack     </t>
    </r>
    <r>
      <rPr>
        <sz val="11"/>
        <color theme="1"/>
        <rFont val="Calibri"/>
        <family val="2"/>
        <scheme val="minor"/>
      </rPr>
      <t xml:space="preserve"> (1 x 2023 Sparkling Chardonnay, 1 x 2023 Semillon, 1 x 2023 Chardonnay, 1 x 2025 Ros</t>
    </r>
    <r>
      <rPr>
        <sz val="11"/>
        <color theme="1"/>
        <rFont val="Aptos Narrow"/>
        <family val="2"/>
      </rPr>
      <t>é</t>
    </r>
    <r>
      <rPr>
        <sz val="11"/>
        <color theme="1"/>
        <rFont val="Calibri"/>
        <family val="2"/>
        <scheme val="minor"/>
      </rPr>
      <t>, 1 x 2023 Shiraz, 1 x 2023 Cabernet Sauvignon)</t>
    </r>
    <r>
      <rPr>
        <sz val="10"/>
        <color theme="1"/>
        <rFont val="Calibri"/>
        <family val="2"/>
        <scheme val="minor"/>
      </rPr>
      <t xml:space="preserve">        </t>
    </r>
    <r>
      <rPr>
        <b/>
        <sz val="10"/>
        <color rgb="FF004000"/>
        <rFont val="Calibri (Body)"/>
      </rPr>
      <t>YOU SAVE 15%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</si>
</sst>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rgb="FF7472C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6563B9"/>
      <name val="Calibri"/>
      <family val="2"/>
      <scheme val="minor"/>
    </font>
    <font>
      <sz val="8"/>
      <color theme="1"/>
      <name val="Calibri"/>
      <family val="2"/>
      <scheme val="minor"/>
    </font>
    <font>
      <sz val="28"/>
      <color rgb="FF6563B9"/>
      <name val="Franklin Gothic Book"/>
      <family val="2"/>
    </font>
    <font>
      <sz val="10.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 tint="0.249977111117893"/>
      <name val="Calibri"/>
      <family val="2"/>
      <scheme val="minor"/>
    </font>
    <font>
      <b/>
      <sz val="10.5"/>
      <color theme="1" tint="0.249977111117893"/>
      <name val="Calibri"/>
      <family val="2"/>
      <scheme val="minor"/>
    </font>
    <font>
      <b/>
      <sz val="10.5"/>
      <color theme="1" tint="0.249977111117893"/>
      <name val="Calibri (Body)_x0000_"/>
    </font>
    <font>
      <sz val="10.5"/>
      <color theme="1" tint="0.249977111117893"/>
      <name val="Calibri (Body)_x0000_"/>
    </font>
    <font>
      <sz val="8"/>
      <name val="Calibri"/>
      <family val="2"/>
      <scheme val="minor"/>
    </font>
    <font>
      <sz val="12"/>
      <color rgb="FF7030A0"/>
      <name val="Calibri"/>
      <family val="2"/>
      <scheme val="minor"/>
    </font>
    <font>
      <b/>
      <i/>
      <sz val="10.5"/>
      <color theme="1" tint="0.249977111117893"/>
      <name val="Calibri"/>
      <family val="2"/>
      <scheme val="minor"/>
    </font>
    <font>
      <b/>
      <sz val="10"/>
      <color rgb="FF004000"/>
      <name val="Calibri (Body)"/>
    </font>
    <font>
      <b/>
      <sz val="14"/>
      <color rgb="FF00AA45"/>
      <name val="Calibri (Body)"/>
    </font>
    <font>
      <b/>
      <sz val="14"/>
      <color rgb="FF00AA45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 (Body)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FADF"/>
        <bgColor indexed="64"/>
      </patternFill>
    </fill>
    <fill>
      <patternFill patternType="solid">
        <fgColor rgb="FF0D1918"/>
        <bgColor indexed="64"/>
      </patternFill>
    </fill>
  </fills>
  <borders count="24">
    <border>
      <left/>
      <right/>
      <top/>
      <bottom/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rgb="FF6563B9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rgb="FF00AA45"/>
      </left>
      <right style="medium">
        <color rgb="FF00AA45"/>
      </right>
      <top style="medium">
        <color rgb="FF00AA45"/>
      </top>
      <bottom style="medium">
        <color rgb="FF00AA45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horizontal="left" vertical="center" wrapText="1" indent="2"/>
      <protection hidden="1"/>
    </xf>
    <xf numFmtId="0" fontId="10" fillId="0" borderId="0" xfId="2" applyFont="1" applyAlignment="1" applyProtection="1">
      <alignment horizontal="left" vertical="center" wrapText="1" indent="2"/>
      <protection hidden="1"/>
    </xf>
    <xf numFmtId="0" fontId="3" fillId="0" borderId="0" xfId="0" applyFont="1" applyAlignment="1" applyProtection="1">
      <alignment horizontal="left" vertical="center" wrapText="1" indent="2"/>
      <protection hidden="1"/>
    </xf>
    <xf numFmtId="0" fontId="0" fillId="0" borderId="0" xfId="0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vertical="center"/>
      <protection locked="0"/>
    </xf>
    <xf numFmtId="0" fontId="0" fillId="0" borderId="6" xfId="0" applyBorder="1"/>
    <xf numFmtId="0" fontId="0" fillId="0" borderId="7" xfId="0" applyBorder="1"/>
    <xf numFmtId="6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Protection="1">
      <protection hidden="1"/>
    </xf>
    <xf numFmtId="0" fontId="2" fillId="0" borderId="9" xfId="0" applyFont="1" applyBorder="1" applyAlignment="1" applyProtection="1">
      <alignment horizontal="right" vertical="center" wrapText="1"/>
      <protection hidden="1"/>
    </xf>
    <xf numFmtId="0" fontId="5" fillId="3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  <protection hidden="1"/>
    </xf>
    <xf numFmtId="44" fontId="2" fillId="0" borderId="10" xfId="0" applyNumberFormat="1" applyFont="1" applyBorder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2" borderId="0" xfId="0" applyFill="1" applyProtection="1"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indent="1"/>
      <protection hidden="1"/>
    </xf>
    <xf numFmtId="0" fontId="5" fillId="3" borderId="0" xfId="0" applyFont="1" applyFill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4" fillId="3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hidden="1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alignment vertical="center" wrapText="1"/>
      <protection hidden="1"/>
    </xf>
    <xf numFmtId="0" fontId="0" fillId="4" borderId="18" xfId="0" applyFill="1" applyBorder="1" applyAlignment="1" applyProtection="1">
      <alignment vertical="center" wrapText="1"/>
      <protection hidden="1"/>
    </xf>
    <xf numFmtId="0" fontId="6" fillId="0" borderId="19" xfId="0" applyFont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20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 indent="3"/>
      <protection hidden="1"/>
    </xf>
    <xf numFmtId="0" fontId="15" fillId="0" borderId="0" xfId="2" applyFont="1" applyAlignment="1" applyProtection="1">
      <alignment horizontal="left" vertical="center" wrapText="1" indent="3"/>
      <protection hidden="1"/>
    </xf>
    <xf numFmtId="0" fontId="12" fillId="6" borderId="0" xfId="0" applyFont="1" applyFill="1" applyAlignment="1" applyProtection="1">
      <alignment horizontal="left"/>
      <protection hidden="1"/>
    </xf>
    <xf numFmtId="0" fontId="23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18" xfId="0" applyFont="1" applyBorder="1" applyAlignment="1" applyProtection="1">
      <alignment vertical="center" wrapText="1"/>
      <protection hidden="1"/>
    </xf>
    <xf numFmtId="0" fontId="2" fillId="0" borderId="15" xfId="0" applyFont="1" applyBorder="1" applyAlignment="1" applyProtection="1">
      <alignment vertical="center" wrapText="1"/>
      <protection hidden="1"/>
    </xf>
    <xf numFmtId="0" fontId="2" fillId="0" borderId="16" xfId="0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vertical="center" wrapText="1"/>
      <protection hidden="1"/>
    </xf>
    <xf numFmtId="0" fontId="0" fillId="2" borderId="0" xfId="0" applyFont="1" applyFill="1" applyAlignment="1" applyProtection="1">
      <alignment horizontal="left" vertical="center" wrapText="1"/>
      <protection hidden="1"/>
    </xf>
    <xf numFmtId="0" fontId="0" fillId="3" borderId="0" xfId="0" applyFont="1" applyFill="1" applyAlignment="1" applyProtection="1">
      <alignment horizontal="left" vertical="center" wrapText="1"/>
      <protection hidden="1"/>
    </xf>
    <xf numFmtId="0" fontId="0" fillId="3" borderId="11" xfId="0" applyFont="1" applyFill="1" applyBorder="1" applyAlignment="1" applyProtection="1">
      <alignment horizontal="left" vertical="center" wrapText="1"/>
      <protection hidden="1"/>
    </xf>
    <xf numFmtId="44" fontId="0" fillId="3" borderId="11" xfId="1" applyFont="1" applyFill="1" applyBorder="1" applyAlignment="1" applyProtection="1">
      <alignment horizontal="right" vertical="center" wrapText="1"/>
      <protection hidden="1"/>
    </xf>
    <xf numFmtId="0" fontId="0" fillId="3" borderId="11" xfId="0" applyFont="1" applyFill="1" applyBorder="1" applyAlignment="1" applyProtection="1">
      <alignment vertical="center" wrapText="1"/>
      <protection locked="0"/>
    </xf>
    <xf numFmtId="0" fontId="0" fillId="3" borderId="11" xfId="0" applyFont="1" applyFill="1" applyBorder="1" applyAlignment="1" applyProtection="1">
      <alignment horizontal="right" vertical="center" wrapText="1"/>
      <protection hidden="1"/>
    </xf>
    <xf numFmtId="0" fontId="0" fillId="3" borderId="12" xfId="0" applyFont="1" applyFill="1" applyBorder="1" applyAlignment="1" applyProtection="1">
      <alignment horizontal="left" vertical="center" wrapText="1"/>
      <protection hidden="1"/>
    </xf>
    <xf numFmtId="0" fontId="0" fillId="3" borderId="12" xfId="0" applyFont="1" applyFill="1" applyBorder="1" applyAlignment="1" applyProtection="1">
      <alignment horizontal="left" vertical="center" wrapText="1"/>
      <protection hidden="1"/>
    </xf>
    <xf numFmtId="44" fontId="0" fillId="3" borderId="12" xfId="1" applyFont="1" applyFill="1" applyBorder="1" applyAlignment="1" applyProtection="1">
      <alignment horizontal="right" vertical="center" wrapText="1"/>
      <protection hidden="1"/>
    </xf>
    <xf numFmtId="0" fontId="0" fillId="3" borderId="12" xfId="0" applyFont="1" applyFill="1" applyBorder="1" applyAlignment="1" applyProtection="1">
      <alignment vertical="center" wrapText="1"/>
      <protection locked="0"/>
    </xf>
    <xf numFmtId="0" fontId="0" fillId="3" borderId="12" xfId="0" applyFont="1" applyFill="1" applyBorder="1" applyAlignment="1" applyProtection="1">
      <alignment horizontal="right" vertical="center" wrapText="1"/>
      <protection hidden="1"/>
    </xf>
    <xf numFmtId="0" fontId="0" fillId="2" borderId="12" xfId="0" applyFont="1" applyFill="1" applyBorder="1" applyAlignment="1" applyProtection="1">
      <alignment horizontal="left" vertical="center" wrapText="1"/>
      <protection hidden="1"/>
    </xf>
    <xf numFmtId="44" fontId="0" fillId="2" borderId="11" xfId="1" applyFont="1" applyFill="1" applyBorder="1" applyAlignment="1" applyProtection="1">
      <alignment horizontal="right" vertical="center" wrapText="1"/>
      <protection hidden="1"/>
    </xf>
    <xf numFmtId="0" fontId="0" fillId="2" borderId="12" xfId="0" applyFont="1" applyFill="1" applyBorder="1" applyAlignment="1" applyProtection="1">
      <alignment vertical="center" wrapText="1"/>
      <protection locked="0"/>
    </xf>
    <xf numFmtId="0" fontId="0" fillId="2" borderId="12" xfId="0" applyFont="1" applyFill="1" applyBorder="1" applyAlignment="1" applyProtection="1">
      <alignment horizontal="right" vertical="center" wrapText="1"/>
      <protection hidden="1"/>
    </xf>
    <xf numFmtId="44" fontId="0" fillId="2" borderId="12" xfId="1" applyFont="1" applyFill="1" applyBorder="1" applyAlignment="1" applyProtection="1">
      <alignment horizontal="right" vertical="center" wrapText="1"/>
      <protection hidden="1"/>
    </xf>
    <xf numFmtId="0" fontId="0" fillId="2" borderId="12" xfId="0" applyFont="1" applyFill="1" applyBorder="1" applyAlignment="1" applyProtection="1">
      <alignment horizontal="left" vertical="center" wrapText="1"/>
      <protection hidden="1"/>
    </xf>
    <xf numFmtId="0" fontId="0" fillId="2" borderId="11" xfId="0" applyFont="1" applyFill="1" applyBorder="1" applyAlignment="1" applyProtection="1">
      <alignment vertical="center" wrapText="1"/>
      <protection locked="0"/>
    </xf>
    <xf numFmtId="0" fontId="0" fillId="2" borderId="11" xfId="0" applyFont="1" applyFill="1" applyBorder="1" applyAlignment="1" applyProtection="1">
      <alignment horizontal="right" vertical="center" wrapText="1"/>
      <protection hidden="1"/>
    </xf>
    <xf numFmtId="44" fontId="2" fillId="0" borderId="10" xfId="0" applyNumberFormat="1" applyFont="1" applyBorder="1" applyAlignment="1" applyProtection="1">
      <alignment horizontal="right" vertical="center" wrapText="1"/>
      <protection hidden="1"/>
    </xf>
    <xf numFmtId="6" fontId="0" fillId="3" borderId="17" xfId="0" applyNumberFormat="1" applyFont="1" applyFill="1" applyBorder="1" applyAlignment="1" applyProtection="1">
      <alignment horizontal="right" vertical="center" wrapText="1"/>
      <protection hidden="1"/>
    </xf>
    <xf numFmtId="0" fontId="0" fillId="3" borderId="0" xfId="0" applyFont="1" applyFill="1" applyAlignment="1" applyProtection="1">
      <alignment horizontal="center" vertical="center" wrapText="1"/>
      <protection hidden="1"/>
    </xf>
    <xf numFmtId="6" fontId="0" fillId="3" borderId="0" xfId="0" applyNumberFormat="1" applyFont="1" applyFill="1" applyAlignment="1" applyProtection="1">
      <alignment vertical="center" wrapText="1"/>
      <protection hidden="1"/>
    </xf>
    <xf numFmtId="6" fontId="0" fillId="3" borderId="21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0" xfId="0" applyFont="1" applyFill="1" applyAlignment="1" applyProtection="1">
      <alignment vertical="center" wrapText="1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 wrapText="1"/>
      <protection locked="0"/>
    </xf>
    <xf numFmtId="6" fontId="0" fillId="2" borderId="0" xfId="0" applyNumberFormat="1" applyFont="1" applyFill="1" applyAlignment="1" applyProtection="1">
      <alignment vertical="center" wrapText="1"/>
      <protection hidden="1"/>
    </xf>
    <xf numFmtId="6" fontId="0" fillId="2" borderId="22" xfId="0" applyNumberFormat="1" applyFont="1" applyFill="1" applyBorder="1" applyAlignment="1" applyProtection="1">
      <alignment horizontal="right" vertical="center" wrapText="1"/>
      <protection hidden="1"/>
    </xf>
  </cellXfs>
  <cellStyles count="4">
    <cellStyle name="Currency" xfId="1" builtinId="4"/>
    <cellStyle name="Currency 2" xfId="3" xr:uid="{D8D4AF94-7B2C-4EAC-9153-CE549CAF991B}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D1918"/>
      <color rgb="FF00AA45"/>
      <color rgb="FF000000"/>
      <color rgb="FF004000"/>
      <color rgb="FFDBFADF"/>
      <color rgb="FFDFDFF1"/>
      <color rgb="FF6563B9"/>
      <color rgb="FF9999FF"/>
      <color rgb="FFC3C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nter.winesales@tafensw.edu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52"/>
  <sheetViews>
    <sheetView showGridLines="0" tabSelected="1" view="pageLayout" topLeftCell="A2" zoomScaleNormal="100" workbookViewId="0">
      <selection activeCell="A2" sqref="A2:M2"/>
    </sheetView>
  </sheetViews>
  <sheetFormatPr defaultColWidth="9.1796875" defaultRowHeight="14.5"/>
  <cols>
    <col min="1" max="1" width="3" style="1" customWidth="1"/>
    <col min="2" max="2" width="9.6328125" style="1" customWidth="1"/>
    <col min="3" max="3" width="6.453125" style="1" customWidth="1"/>
    <col min="4" max="4" width="13.1796875" style="1" customWidth="1"/>
    <col min="5" max="5" width="11.81640625" style="1" customWidth="1"/>
    <col min="6" max="6" width="2.6328125" style="1" customWidth="1"/>
    <col min="7" max="7" width="36.90625" style="1" customWidth="1"/>
    <col min="8" max="8" width="20.26953125" style="1" customWidth="1"/>
    <col min="9" max="9" width="5.1796875" style="1" customWidth="1"/>
    <col min="10" max="10" width="3.1796875" style="1" customWidth="1"/>
    <col min="11" max="11" width="13.26953125" style="1" customWidth="1"/>
    <col min="12" max="12" width="10" style="1" customWidth="1"/>
    <col min="13" max="13" width="15.81640625" style="1" customWidth="1"/>
    <col min="14" max="14" width="6.81640625" style="1" customWidth="1"/>
    <col min="15" max="20" width="9.1796875" style="1"/>
    <col min="21" max="21" width="16.81640625" style="1" customWidth="1"/>
    <col min="22" max="16384" width="9.1796875" style="1"/>
  </cols>
  <sheetData>
    <row r="1" spans="1:15" ht="205" customHeight="1">
      <c r="A1" s="69" t="e" vm="1">
        <v>#VALUE!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ht="27" customHeight="1">
      <c r="A2" s="70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16" customHeight="1">
      <c r="A3" s="65" t="s">
        <v>0</v>
      </c>
      <c r="B3" s="66"/>
      <c r="C3" s="66"/>
      <c r="D3" s="66"/>
      <c r="E3" s="66"/>
      <c r="F3" s="66"/>
      <c r="G3" s="66"/>
      <c r="H3" s="66"/>
      <c r="K3" s="61" t="s">
        <v>1</v>
      </c>
      <c r="L3" s="61"/>
      <c r="M3" s="61"/>
    </row>
    <row r="4" spans="1:15" ht="16" customHeight="1">
      <c r="A4" s="67" t="s">
        <v>52</v>
      </c>
      <c r="B4" s="67"/>
      <c r="C4" s="67"/>
      <c r="D4" s="67"/>
      <c r="E4" s="67"/>
      <c r="F4" s="67"/>
      <c r="G4" s="67"/>
      <c r="H4" s="67"/>
      <c r="K4" s="61" t="s">
        <v>2</v>
      </c>
      <c r="L4" s="61"/>
      <c r="M4" s="61"/>
    </row>
    <row r="5" spans="1:15" ht="16" customHeight="1">
      <c r="A5" s="68" t="s">
        <v>53</v>
      </c>
      <c r="B5" s="68"/>
      <c r="C5" s="68"/>
      <c r="D5" s="68"/>
      <c r="E5" s="68"/>
      <c r="F5" s="68"/>
      <c r="G5" s="68"/>
      <c r="H5" s="68"/>
      <c r="J5" s="3"/>
      <c r="K5" s="61" t="s">
        <v>3</v>
      </c>
      <c r="L5" s="61"/>
      <c r="M5" s="61"/>
    </row>
    <row r="6" spans="1:15" ht="27" customHeight="1">
      <c r="A6" s="67" t="s">
        <v>4</v>
      </c>
      <c r="B6" s="67"/>
      <c r="C6" s="67"/>
      <c r="D6" s="67"/>
      <c r="E6" s="67"/>
      <c r="F6" s="67"/>
      <c r="G6" s="67"/>
      <c r="H6" s="67"/>
      <c r="J6" s="2"/>
      <c r="K6" s="62"/>
      <c r="L6" s="63"/>
      <c r="M6" s="63"/>
    </row>
    <row r="7" spans="1:15" ht="8.5" customHeight="1">
      <c r="A7" s="4"/>
      <c r="B7" s="64"/>
      <c r="C7" s="64"/>
      <c r="D7" s="64"/>
      <c r="F7" s="14"/>
    </row>
    <row r="8" spans="1:15" ht="31.5" customHeight="1">
      <c r="A8" s="35" t="s">
        <v>5</v>
      </c>
      <c r="B8" s="35"/>
      <c r="C8" s="35"/>
      <c r="D8" s="35"/>
      <c r="E8" s="35"/>
      <c r="F8" s="35"/>
      <c r="G8" s="35"/>
      <c r="H8" s="35" t="s">
        <v>6</v>
      </c>
      <c r="I8" s="35"/>
      <c r="J8" s="35"/>
      <c r="K8" s="26" t="s">
        <v>7</v>
      </c>
      <c r="L8" s="26" t="s">
        <v>8</v>
      </c>
      <c r="M8" s="26" t="s">
        <v>9</v>
      </c>
    </row>
    <row r="9" spans="1:15" ht="15" customHeight="1">
      <c r="A9" s="39" t="s">
        <v>63</v>
      </c>
      <c r="B9" s="39"/>
      <c r="C9" s="39"/>
      <c r="D9" s="39"/>
      <c r="E9" s="39"/>
      <c r="F9" s="39"/>
      <c r="G9" s="39"/>
      <c r="H9" s="83" t="s">
        <v>10</v>
      </c>
      <c r="I9" s="83"/>
      <c r="J9" s="83"/>
      <c r="K9" s="84">
        <v>76.5</v>
      </c>
      <c r="L9" s="85">
        <v>0</v>
      </c>
      <c r="M9" s="86">
        <f t="shared" ref="M9:M28" si="0">SUM(K9*L9)</f>
        <v>0</v>
      </c>
    </row>
    <row r="10" spans="1:15" ht="15" customHeight="1">
      <c r="A10" s="39"/>
      <c r="B10" s="39"/>
      <c r="C10" s="39"/>
      <c r="D10" s="39"/>
      <c r="E10" s="39"/>
      <c r="F10" s="39"/>
      <c r="G10" s="39"/>
      <c r="H10" s="87" t="s">
        <v>18</v>
      </c>
      <c r="I10" s="87"/>
      <c r="J10" s="88"/>
      <c r="K10" s="89" t="s">
        <v>18</v>
      </c>
      <c r="L10" s="90" t="s">
        <v>18</v>
      </c>
      <c r="M10" s="91" t="s">
        <v>18</v>
      </c>
      <c r="O10" s="14"/>
    </row>
    <row r="11" spans="1:15" ht="15" customHeight="1">
      <c r="A11" s="60" t="s">
        <v>54</v>
      </c>
      <c r="B11" s="60"/>
      <c r="C11" s="60"/>
      <c r="D11" s="60"/>
      <c r="E11" s="60"/>
      <c r="F11" s="60"/>
      <c r="G11" s="60"/>
      <c r="H11" s="92" t="s">
        <v>10</v>
      </c>
      <c r="I11" s="92"/>
      <c r="J11" s="92"/>
      <c r="K11" s="93">
        <v>86.5</v>
      </c>
      <c r="L11" s="94">
        <v>0</v>
      </c>
      <c r="M11" s="95">
        <v>0</v>
      </c>
      <c r="O11" s="14"/>
    </row>
    <row r="12" spans="1:15" ht="15" customHeight="1">
      <c r="A12" s="60"/>
      <c r="B12" s="60"/>
      <c r="C12" s="60"/>
      <c r="D12" s="60"/>
      <c r="E12" s="60"/>
      <c r="F12" s="60"/>
      <c r="G12" s="60"/>
      <c r="H12" s="92" t="s">
        <v>11</v>
      </c>
      <c r="I12" s="92"/>
      <c r="J12" s="92"/>
      <c r="K12" s="96">
        <v>17</v>
      </c>
      <c r="L12" s="94">
        <v>0</v>
      </c>
      <c r="M12" s="95">
        <v>0</v>
      </c>
      <c r="O12" s="14"/>
    </row>
    <row r="13" spans="1:15" ht="15" customHeight="1">
      <c r="A13" s="39" t="s">
        <v>55</v>
      </c>
      <c r="B13" s="39"/>
      <c r="C13" s="39"/>
      <c r="D13" s="39"/>
      <c r="E13" s="39"/>
      <c r="F13" s="39"/>
      <c r="G13" s="39"/>
      <c r="H13" s="88" t="s">
        <v>12</v>
      </c>
      <c r="I13" s="88"/>
      <c r="J13" s="88"/>
      <c r="K13" s="89">
        <v>153</v>
      </c>
      <c r="L13" s="90">
        <v>0</v>
      </c>
      <c r="M13" s="91">
        <f t="shared" ref="M13:M14" si="1">SUM(K13*L13)</f>
        <v>0</v>
      </c>
      <c r="O13" s="14"/>
    </row>
    <row r="14" spans="1:15" ht="15" customHeight="1">
      <c r="A14" s="39"/>
      <c r="B14" s="39"/>
      <c r="C14" s="39"/>
      <c r="D14" s="39"/>
      <c r="E14" s="39"/>
      <c r="F14" s="39"/>
      <c r="G14" s="39"/>
      <c r="H14" s="88" t="s">
        <v>11</v>
      </c>
      <c r="I14" s="88"/>
      <c r="J14" s="88"/>
      <c r="K14" s="89">
        <v>15</v>
      </c>
      <c r="L14" s="90">
        <v>0</v>
      </c>
      <c r="M14" s="91">
        <f t="shared" si="1"/>
        <v>0</v>
      </c>
      <c r="O14" s="14"/>
    </row>
    <row r="15" spans="1:15" ht="15" customHeight="1">
      <c r="A15" s="81" t="s">
        <v>47</v>
      </c>
      <c r="B15" s="60"/>
      <c r="C15" s="60"/>
      <c r="D15" s="60"/>
      <c r="E15" s="60"/>
      <c r="F15" s="60"/>
      <c r="G15" s="60"/>
      <c r="H15" s="92" t="s">
        <v>12</v>
      </c>
      <c r="I15" s="92"/>
      <c r="J15" s="92"/>
      <c r="K15" s="96">
        <v>153</v>
      </c>
      <c r="L15" s="94">
        <v>0</v>
      </c>
      <c r="M15" s="95">
        <f t="shared" si="0"/>
        <v>0</v>
      </c>
      <c r="O15" s="14"/>
    </row>
    <row r="16" spans="1:15" ht="15" customHeight="1">
      <c r="A16" s="60"/>
      <c r="B16" s="60"/>
      <c r="C16" s="60"/>
      <c r="D16" s="60"/>
      <c r="E16" s="60"/>
      <c r="F16" s="60"/>
      <c r="G16" s="60"/>
      <c r="H16" s="92" t="s">
        <v>11</v>
      </c>
      <c r="I16" s="92"/>
      <c r="J16" s="92"/>
      <c r="K16" s="96">
        <v>15</v>
      </c>
      <c r="L16" s="94">
        <v>0</v>
      </c>
      <c r="M16" s="95">
        <f t="shared" si="0"/>
        <v>0</v>
      </c>
      <c r="O16" s="14"/>
    </row>
    <row r="17" spans="1:21" ht="15" customHeight="1">
      <c r="A17" s="82" t="s">
        <v>56</v>
      </c>
      <c r="B17" s="82"/>
      <c r="C17" s="82"/>
      <c r="D17" s="82"/>
      <c r="E17" s="82"/>
      <c r="F17" s="82"/>
      <c r="G17" s="82"/>
      <c r="H17" s="88" t="s">
        <v>12</v>
      </c>
      <c r="I17" s="88"/>
      <c r="J17" s="88"/>
      <c r="K17" s="89">
        <v>153</v>
      </c>
      <c r="L17" s="90">
        <v>0</v>
      </c>
      <c r="M17" s="91">
        <f t="shared" si="0"/>
        <v>0</v>
      </c>
      <c r="O17" s="14"/>
    </row>
    <row r="18" spans="1:21" ht="15" customHeight="1">
      <c r="A18" s="82"/>
      <c r="B18" s="82"/>
      <c r="C18" s="82"/>
      <c r="D18" s="82"/>
      <c r="E18" s="82"/>
      <c r="F18" s="82"/>
      <c r="G18" s="82"/>
      <c r="H18" s="88" t="s">
        <v>11</v>
      </c>
      <c r="I18" s="88"/>
      <c r="J18" s="88"/>
      <c r="K18" s="89">
        <v>15</v>
      </c>
      <c r="L18" s="90">
        <v>0</v>
      </c>
      <c r="M18" s="91">
        <f t="shared" si="0"/>
        <v>0</v>
      </c>
      <c r="O18" s="14"/>
    </row>
    <row r="19" spans="1:21" ht="15" customHeight="1">
      <c r="A19" s="60" t="s">
        <v>57</v>
      </c>
      <c r="B19" s="60"/>
      <c r="C19" s="60"/>
      <c r="D19" s="60"/>
      <c r="E19" s="60"/>
      <c r="F19" s="60"/>
      <c r="G19" s="60"/>
      <c r="H19" s="92" t="s">
        <v>12</v>
      </c>
      <c r="I19" s="92"/>
      <c r="J19" s="92"/>
      <c r="K19" s="96">
        <v>153</v>
      </c>
      <c r="L19" s="94">
        <v>0</v>
      </c>
      <c r="M19" s="95">
        <f t="shared" ref="M19:M20" si="2">SUM(K19*L19)</f>
        <v>0</v>
      </c>
      <c r="O19" s="14"/>
    </row>
    <row r="20" spans="1:21" ht="15" customHeight="1">
      <c r="A20" s="60"/>
      <c r="B20" s="60"/>
      <c r="C20" s="60"/>
      <c r="D20" s="60"/>
      <c r="E20" s="60"/>
      <c r="F20" s="60"/>
      <c r="G20" s="60"/>
      <c r="H20" s="92" t="s">
        <v>11</v>
      </c>
      <c r="I20" s="92"/>
      <c r="J20" s="92"/>
      <c r="K20" s="96">
        <v>15</v>
      </c>
      <c r="L20" s="94">
        <v>0</v>
      </c>
      <c r="M20" s="95">
        <f t="shared" si="2"/>
        <v>0</v>
      </c>
      <c r="O20" s="14"/>
    </row>
    <row r="21" spans="1:21" ht="15" customHeight="1">
      <c r="A21" s="39" t="s">
        <v>58</v>
      </c>
      <c r="B21" s="39"/>
      <c r="C21" s="39"/>
      <c r="D21" s="39"/>
      <c r="E21" s="39"/>
      <c r="F21" s="39"/>
      <c r="G21" s="39"/>
      <c r="H21" s="87" t="s">
        <v>12</v>
      </c>
      <c r="I21" s="87"/>
      <c r="J21" s="87"/>
      <c r="K21" s="89">
        <v>153</v>
      </c>
      <c r="L21" s="90">
        <v>0</v>
      </c>
      <c r="M21" s="91">
        <f t="shared" si="0"/>
        <v>0</v>
      </c>
      <c r="O21" s="14"/>
    </row>
    <row r="22" spans="1:21" ht="15" customHeight="1">
      <c r="A22" s="39"/>
      <c r="B22" s="39"/>
      <c r="C22" s="39"/>
      <c r="D22" s="39"/>
      <c r="E22" s="39"/>
      <c r="F22" s="39"/>
      <c r="G22" s="39"/>
      <c r="H22" s="87" t="s">
        <v>11</v>
      </c>
      <c r="I22" s="87"/>
      <c r="J22" s="88"/>
      <c r="K22" s="89">
        <v>15</v>
      </c>
      <c r="L22" s="90">
        <v>0</v>
      </c>
      <c r="M22" s="91">
        <f t="shared" si="0"/>
        <v>0</v>
      </c>
      <c r="O22" s="14"/>
    </row>
    <row r="23" spans="1:21" ht="14" customHeight="1">
      <c r="A23" s="81" t="s">
        <v>59</v>
      </c>
      <c r="B23" s="81"/>
      <c r="C23" s="81"/>
      <c r="D23" s="81"/>
      <c r="E23" s="81"/>
      <c r="F23" s="81"/>
      <c r="G23" s="81"/>
      <c r="H23" s="97" t="s">
        <v>12</v>
      </c>
      <c r="I23" s="97"/>
      <c r="J23" s="97"/>
      <c r="K23" s="96">
        <v>153</v>
      </c>
      <c r="L23" s="98">
        <v>0</v>
      </c>
      <c r="M23" s="99">
        <f t="shared" ref="M23" si="3">SUM(K23*L23)</f>
        <v>0</v>
      </c>
      <c r="O23" s="14"/>
    </row>
    <row r="24" spans="1:21" ht="15" customHeight="1">
      <c r="A24" s="81"/>
      <c r="B24" s="81"/>
      <c r="C24" s="81"/>
      <c r="D24" s="81"/>
      <c r="E24" s="81"/>
      <c r="F24" s="81"/>
      <c r="G24" s="81"/>
      <c r="H24" s="97" t="s">
        <v>11</v>
      </c>
      <c r="I24" s="97"/>
      <c r="J24" s="92"/>
      <c r="K24" s="96">
        <v>15</v>
      </c>
      <c r="L24" s="94">
        <v>0</v>
      </c>
      <c r="M24" s="95">
        <f>SUM(K24*L24)</f>
        <v>0</v>
      </c>
      <c r="O24" s="14"/>
    </row>
    <row r="25" spans="1:21" ht="15" customHeight="1">
      <c r="A25" s="39" t="s">
        <v>60</v>
      </c>
      <c r="B25" s="39"/>
      <c r="C25" s="39"/>
      <c r="D25" s="39"/>
      <c r="E25" s="39"/>
      <c r="F25" s="39"/>
      <c r="G25" s="39"/>
      <c r="H25" s="87" t="s">
        <v>12</v>
      </c>
      <c r="I25" s="87"/>
      <c r="J25" s="87"/>
      <c r="K25" s="89">
        <v>153</v>
      </c>
      <c r="L25" s="85">
        <v>0</v>
      </c>
      <c r="M25" s="86">
        <f t="shared" ref="M25" si="4">SUM(K25*L25)</f>
        <v>0</v>
      </c>
      <c r="O25" s="14"/>
    </row>
    <row r="26" spans="1:21" ht="14.5" customHeight="1">
      <c r="A26" s="39"/>
      <c r="B26" s="39"/>
      <c r="C26" s="39"/>
      <c r="D26" s="39"/>
      <c r="E26" s="39"/>
      <c r="F26" s="39"/>
      <c r="G26" s="39"/>
      <c r="H26" s="87" t="s">
        <v>11</v>
      </c>
      <c r="I26" s="87"/>
      <c r="J26" s="88"/>
      <c r="K26" s="89">
        <v>15</v>
      </c>
      <c r="L26" s="90">
        <v>0</v>
      </c>
      <c r="M26" s="91">
        <f>SUM(K26*L26)</f>
        <v>0</v>
      </c>
      <c r="O26" s="14"/>
      <c r="U26" s="12"/>
    </row>
    <row r="27" spans="1:21" ht="15.5" customHeight="1">
      <c r="A27" s="60" t="s">
        <v>61</v>
      </c>
      <c r="B27" s="60"/>
      <c r="C27" s="60"/>
      <c r="D27" s="60"/>
      <c r="E27" s="60"/>
      <c r="F27" s="60"/>
      <c r="G27" s="60"/>
      <c r="H27" s="92" t="s">
        <v>13</v>
      </c>
      <c r="I27" s="92"/>
      <c r="J27" s="92"/>
      <c r="K27" s="96">
        <v>238</v>
      </c>
      <c r="L27" s="94">
        <v>0</v>
      </c>
      <c r="M27" s="95">
        <v>0</v>
      </c>
      <c r="O27" s="15"/>
      <c r="R27" s="13"/>
    </row>
    <row r="28" spans="1:21" ht="14.25" customHeight="1" thickBot="1">
      <c r="A28" s="60"/>
      <c r="B28" s="60"/>
      <c r="C28" s="60"/>
      <c r="D28" s="60"/>
      <c r="E28" s="60"/>
      <c r="F28" s="60"/>
      <c r="G28" s="60"/>
      <c r="H28" s="92" t="s">
        <v>11</v>
      </c>
      <c r="I28" s="92"/>
      <c r="J28" s="92"/>
      <c r="K28" s="96">
        <v>35</v>
      </c>
      <c r="L28" s="94">
        <v>0</v>
      </c>
      <c r="M28" s="95">
        <f t="shared" si="0"/>
        <v>0</v>
      </c>
      <c r="O28" s="14"/>
      <c r="R28" s="11"/>
    </row>
    <row r="29" spans="1:21" ht="21.75" customHeight="1" thickBot="1">
      <c r="B29" s="76"/>
      <c r="C29" s="73"/>
      <c r="D29" s="73"/>
      <c r="E29" s="73"/>
      <c r="F29" s="73"/>
      <c r="G29" s="77"/>
      <c r="H29" s="78" t="s">
        <v>14</v>
      </c>
      <c r="I29" s="79"/>
      <c r="J29" s="79"/>
      <c r="K29" s="80"/>
      <c r="L29" s="16">
        <f>SUM(L9:L28)</f>
        <v>0</v>
      </c>
      <c r="M29" s="100">
        <f>SUM(M9:M28)</f>
        <v>0</v>
      </c>
      <c r="O29" s="14"/>
    </row>
    <row r="30" spans="1:21" ht="13" customHeight="1" thickBot="1">
      <c r="A30" s="72" t="s">
        <v>15</v>
      </c>
      <c r="B30" s="72"/>
      <c r="C30" s="47" t="s">
        <v>16</v>
      </c>
      <c r="D30" s="47"/>
      <c r="E30" s="47"/>
      <c r="F30" s="27"/>
      <c r="G30" s="5"/>
      <c r="H30" s="59" t="s">
        <v>17</v>
      </c>
      <c r="I30" s="59"/>
      <c r="J30" s="59"/>
      <c r="K30" s="59"/>
      <c r="L30" s="59"/>
      <c r="M30" s="6">
        <v>0</v>
      </c>
    </row>
    <row r="31" spans="1:21" ht="24" customHeight="1" thickBot="1">
      <c r="A31" s="72"/>
      <c r="B31" s="72"/>
      <c r="C31" s="75" t="s">
        <v>18</v>
      </c>
      <c r="D31" s="75"/>
      <c r="E31" s="75"/>
      <c r="F31" s="25"/>
      <c r="G31" s="5"/>
      <c r="H31" s="74" t="s">
        <v>19</v>
      </c>
      <c r="I31" s="74"/>
      <c r="J31" s="74"/>
      <c r="K31" s="74"/>
      <c r="L31" s="74"/>
      <c r="M31" s="6"/>
    </row>
    <row r="32" spans="1:21" ht="12" customHeight="1" thickBot="1">
      <c r="A32" s="72"/>
      <c r="B32" s="72"/>
      <c r="C32" s="47" t="s">
        <v>20</v>
      </c>
      <c r="D32" s="47"/>
      <c r="E32" s="47"/>
      <c r="F32" s="28"/>
      <c r="G32" s="5"/>
      <c r="H32" s="23"/>
      <c r="I32" s="23"/>
      <c r="J32" s="23"/>
      <c r="K32" s="23"/>
      <c r="L32" s="23"/>
      <c r="M32" s="6"/>
    </row>
    <row r="33" spans="1:23" ht="13" customHeight="1">
      <c r="A33" s="72"/>
      <c r="B33" s="72"/>
      <c r="G33" s="5"/>
      <c r="H33" s="73"/>
      <c r="I33" s="73"/>
      <c r="J33" s="73"/>
      <c r="K33" s="73"/>
      <c r="L33" s="73"/>
      <c r="M33" s="7">
        <v>0</v>
      </c>
    </row>
    <row r="34" spans="1:23" ht="17.5" customHeight="1">
      <c r="A34" s="34" t="s">
        <v>21</v>
      </c>
      <c r="B34" s="34"/>
      <c r="C34" s="82" t="s">
        <v>22</v>
      </c>
      <c r="D34" s="82"/>
      <c r="E34" s="82"/>
      <c r="F34" s="82"/>
      <c r="G34" s="82"/>
      <c r="H34" s="82"/>
      <c r="I34" s="82"/>
      <c r="J34" s="82" t="s">
        <v>51</v>
      </c>
      <c r="K34" s="82"/>
      <c r="L34" s="101"/>
      <c r="M34" s="102" t="s">
        <v>23</v>
      </c>
    </row>
    <row r="35" spans="1:23" ht="21.5" customHeight="1">
      <c r="A35" s="34"/>
      <c r="B35" s="34"/>
      <c r="C35" s="82"/>
      <c r="D35" s="82"/>
      <c r="E35" s="82"/>
      <c r="F35" s="82"/>
      <c r="G35" s="82"/>
      <c r="H35" s="82"/>
      <c r="I35" s="82"/>
      <c r="J35" s="82"/>
      <c r="K35" s="82"/>
      <c r="L35" s="103">
        <v>25</v>
      </c>
      <c r="M35" s="104"/>
    </row>
    <row r="36" spans="1:23" ht="20" customHeight="1" thickBot="1">
      <c r="A36" s="34"/>
      <c r="B36" s="34"/>
      <c r="C36" s="105" t="s">
        <v>24</v>
      </c>
      <c r="D36" s="105"/>
      <c r="E36" s="105"/>
      <c r="F36" s="105"/>
      <c r="G36" s="105"/>
      <c r="H36" s="105"/>
      <c r="I36" s="105"/>
      <c r="J36" s="106" t="s">
        <v>50</v>
      </c>
      <c r="K36" s="107"/>
      <c r="L36" s="108">
        <v>35</v>
      </c>
      <c r="M36" s="109"/>
      <c r="R36" s="8"/>
      <c r="S36" s="8"/>
      <c r="T36" s="8"/>
      <c r="U36" s="8"/>
      <c r="V36" s="8"/>
      <c r="W36" s="8"/>
    </row>
    <row r="37" spans="1:23" ht="20" customHeight="1" thickBot="1">
      <c r="A37" s="34"/>
      <c r="B37" s="34"/>
      <c r="C37" s="57"/>
      <c r="D37" s="57"/>
      <c r="E37" s="57"/>
      <c r="F37" s="57"/>
      <c r="G37" s="57"/>
      <c r="H37" s="57"/>
      <c r="I37" s="58"/>
      <c r="J37" s="55" t="s">
        <v>25</v>
      </c>
      <c r="K37" s="56"/>
      <c r="L37" s="56"/>
      <c r="M37" s="19">
        <f>SUM(M29:M36)</f>
        <v>0</v>
      </c>
    </row>
    <row r="38" spans="1:23" ht="18" customHeight="1">
      <c r="A38" s="47" t="s">
        <v>26</v>
      </c>
      <c r="B38" s="47"/>
      <c r="C38" s="47"/>
      <c r="D38" s="49"/>
      <c r="E38" s="49"/>
      <c r="F38" s="49"/>
      <c r="G38" s="49"/>
      <c r="H38" s="49"/>
      <c r="I38" s="50" t="s">
        <v>27</v>
      </c>
      <c r="J38" s="50"/>
      <c r="K38" s="50"/>
      <c r="L38" s="51"/>
      <c r="M38" s="51"/>
    </row>
    <row r="39" spans="1:23" ht="19.5" customHeight="1">
      <c r="A39" s="47" t="s">
        <v>28</v>
      </c>
      <c r="B39" s="47"/>
      <c r="C39" s="47"/>
      <c r="D39" s="52"/>
      <c r="E39" s="52"/>
      <c r="F39" s="52"/>
      <c r="G39" s="52"/>
      <c r="H39" s="52"/>
      <c r="I39" s="47" t="s">
        <v>29</v>
      </c>
      <c r="J39" s="47"/>
      <c r="K39" s="48"/>
      <c r="L39" s="48"/>
      <c r="M39" s="48"/>
    </row>
    <row r="40" spans="1:23" ht="18.75" customHeight="1">
      <c r="A40" s="47" t="s">
        <v>30</v>
      </c>
      <c r="B40" s="47"/>
      <c r="C40" s="47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23" ht="25.5" customHeight="1">
      <c r="A41" s="47" t="s">
        <v>31</v>
      </c>
      <c r="B41" s="47"/>
      <c r="C41" s="5"/>
      <c r="D41" s="53"/>
      <c r="E41" s="53"/>
      <c r="F41" s="53"/>
      <c r="G41" s="53"/>
      <c r="H41" s="53"/>
      <c r="I41" s="54" t="s">
        <v>32</v>
      </c>
      <c r="J41" s="54"/>
      <c r="K41" s="54"/>
      <c r="L41" s="53"/>
      <c r="M41" s="53"/>
    </row>
    <row r="42" spans="1:23" ht="14.5" customHeight="1">
      <c r="A42" s="35" t="s">
        <v>33</v>
      </c>
      <c r="B42" s="35"/>
      <c r="C42" s="36"/>
      <c r="D42" s="31" t="s">
        <v>34</v>
      </c>
      <c r="E42" s="32"/>
      <c r="F42" s="20"/>
      <c r="G42" s="43" t="s">
        <v>48</v>
      </c>
      <c r="H42" s="43"/>
      <c r="I42" s="43"/>
      <c r="J42" s="43"/>
      <c r="K42" s="43"/>
      <c r="L42" s="43"/>
      <c r="M42" s="43"/>
    </row>
    <row r="43" spans="1:23" ht="23.25" customHeight="1">
      <c r="A43" s="35"/>
      <c r="B43" s="35"/>
      <c r="C43" s="36"/>
      <c r="D43" s="31"/>
      <c r="E43" s="32"/>
      <c r="F43" s="20"/>
      <c r="G43" s="43"/>
      <c r="H43" s="43"/>
      <c r="I43" s="43"/>
      <c r="J43" s="43"/>
      <c r="K43" s="43"/>
      <c r="L43" s="43"/>
      <c r="M43" s="43"/>
    </row>
    <row r="44" spans="1:23" ht="24" customHeight="1">
      <c r="A44" s="35"/>
      <c r="B44" s="35"/>
      <c r="C44" s="36"/>
      <c r="D44" s="31" t="s">
        <v>35</v>
      </c>
      <c r="E44" s="32"/>
      <c r="F44" s="21"/>
      <c r="G44" s="41" t="s">
        <v>49</v>
      </c>
      <c r="H44" s="41"/>
      <c r="I44" s="41"/>
      <c r="J44" s="41"/>
      <c r="K44" s="41"/>
      <c r="L44" s="41"/>
      <c r="M44" s="41"/>
    </row>
    <row r="45" spans="1:23" ht="12" customHeight="1" thickBot="1">
      <c r="A45" s="29"/>
      <c r="B45" s="29"/>
      <c r="C45" s="29"/>
      <c r="D45" s="25"/>
      <c r="E45" s="25"/>
      <c r="F45" s="25"/>
      <c r="G45" s="24"/>
      <c r="H45" s="24"/>
      <c r="I45" s="24"/>
      <c r="J45" s="24"/>
      <c r="K45" s="24"/>
      <c r="L45" s="24"/>
      <c r="M45" s="24"/>
    </row>
    <row r="46" spans="1:23" ht="18.5" customHeight="1" thickBot="1">
      <c r="A46" s="28"/>
      <c r="B46" s="38" t="s">
        <v>36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23" ht="25" customHeight="1">
      <c r="A47" s="33" t="s">
        <v>37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1:23" ht="27" customHeight="1">
      <c r="B48" s="42" t="s">
        <v>38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ht="24.5" customHeight="1">
      <c r="B49" s="40" t="s">
        <v>39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ht="23.5" customHeight="1">
      <c r="A50" s="34" t="s">
        <v>40</v>
      </c>
      <c r="B50" s="34"/>
      <c r="C50" s="39" t="s">
        <v>41</v>
      </c>
      <c r="D50" s="39"/>
      <c r="E50" s="17" t="s">
        <v>42</v>
      </c>
      <c r="F50" s="39" t="s">
        <v>43</v>
      </c>
      <c r="G50" s="39"/>
      <c r="H50" s="39"/>
      <c r="I50" s="44"/>
      <c r="J50" s="44"/>
      <c r="K50" s="44"/>
      <c r="L50" s="45" t="s">
        <v>44</v>
      </c>
      <c r="M50" s="45"/>
    </row>
    <row r="51" spans="1:13">
      <c r="A51" s="30" t="s">
        <v>45</v>
      </c>
      <c r="B51" s="30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  <row r="52" spans="1:13">
      <c r="A52" s="22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</sheetData>
  <sheetProtection autoFilter="0"/>
  <mergeCells count="76">
    <mergeCell ref="H29:K29"/>
    <mergeCell ref="H8:J8"/>
    <mergeCell ref="A1:M1"/>
    <mergeCell ref="A2:M2"/>
    <mergeCell ref="J34:K35"/>
    <mergeCell ref="A27:G28"/>
    <mergeCell ref="A30:B33"/>
    <mergeCell ref="H33:L33"/>
    <mergeCell ref="H25:J25"/>
    <mergeCell ref="H22:I22"/>
    <mergeCell ref="H24:I24"/>
    <mergeCell ref="H31:L31"/>
    <mergeCell ref="C31:E31"/>
    <mergeCell ref="C34:I35"/>
    <mergeCell ref="A34:B37"/>
    <mergeCell ref="C30:E30"/>
    <mergeCell ref="B29:G29"/>
    <mergeCell ref="K3:M3"/>
    <mergeCell ref="K4:M4"/>
    <mergeCell ref="K5:M5"/>
    <mergeCell ref="K6:M6"/>
    <mergeCell ref="B7:D7"/>
    <mergeCell ref="A3:H3"/>
    <mergeCell ref="A4:H4"/>
    <mergeCell ref="A5:H5"/>
    <mergeCell ref="A6:H6"/>
    <mergeCell ref="A19:G20"/>
    <mergeCell ref="H21:J21"/>
    <mergeCell ref="A11:G12"/>
    <mergeCell ref="H10:I10"/>
    <mergeCell ref="H23:J23"/>
    <mergeCell ref="A23:G24"/>
    <mergeCell ref="A15:G16"/>
    <mergeCell ref="A13:G14"/>
    <mergeCell ref="A21:G22"/>
    <mergeCell ref="A41:B41"/>
    <mergeCell ref="D41:H41"/>
    <mergeCell ref="I41:K41"/>
    <mergeCell ref="L41:M41"/>
    <mergeCell ref="A8:G8"/>
    <mergeCell ref="J37:L37"/>
    <mergeCell ref="C37:I37"/>
    <mergeCell ref="A38:C38"/>
    <mergeCell ref="C36:I36"/>
    <mergeCell ref="H26:I26"/>
    <mergeCell ref="H9:J9"/>
    <mergeCell ref="H30:L30"/>
    <mergeCell ref="C32:E32"/>
    <mergeCell ref="A25:G26"/>
    <mergeCell ref="A9:G10"/>
    <mergeCell ref="A17:G18"/>
    <mergeCell ref="D40:M40"/>
    <mergeCell ref="A39:C39"/>
    <mergeCell ref="K39:M39"/>
    <mergeCell ref="D38:H38"/>
    <mergeCell ref="I39:J39"/>
    <mergeCell ref="I38:K38"/>
    <mergeCell ref="L38:M38"/>
    <mergeCell ref="D39:H39"/>
    <mergeCell ref="A40:C40"/>
    <mergeCell ref="A51:B51"/>
    <mergeCell ref="D42:E43"/>
    <mergeCell ref="A47:M47"/>
    <mergeCell ref="A50:B50"/>
    <mergeCell ref="A42:C44"/>
    <mergeCell ref="C51:M51"/>
    <mergeCell ref="B46:M46"/>
    <mergeCell ref="F50:H50"/>
    <mergeCell ref="B49:M49"/>
    <mergeCell ref="G44:M44"/>
    <mergeCell ref="C50:D50"/>
    <mergeCell ref="B48:M48"/>
    <mergeCell ref="G42:M43"/>
    <mergeCell ref="I50:K50"/>
    <mergeCell ref="D44:E44"/>
    <mergeCell ref="L50:M50"/>
  </mergeCells>
  <phoneticPr fontId="19" type="noConversion"/>
  <dataValidations disablePrompts="1" count="1">
    <dataValidation type="list" allowBlank="1" showInputMessage="1" showErrorMessage="1" sqref="F30 F32 A46" xr:uid="{00000000-0002-0000-0000-000000000000}">
      <formula1>X</formula1>
    </dataValidation>
  </dataValidations>
  <hyperlinks>
    <hyperlink ref="A5" r:id="rId1" display="mailto:hunter.winesales@tafensw.edu.au" xr:uid="{00000000-0004-0000-0000-000000000000}"/>
  </hyperlinks>
  <pageMargins left="0.25" right="0.25" top="0.75" bottom="0.75" header="0.3" footer="0.3"/>
  <pageSetup paperSize="9" scale="65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E6"/>
  <sheetViews>
    <sheetView workbookViewId="0">
      <selection activeCell="E5" sqref="E5:E6"/>
    </sheetView>
  </sheetViews>
  <sheetFormatPr defaultColWidth="8.81640625" defaultRowHeight="14.5"/>
  <sheetData>
    <row r="4" spans="5:5" ht="15" thickBot="1"/>
    <row r="5" spans="5:5">
      <c r="E5" s="9" t="s">
        <v>46</v>
      </c>
    </row>
    <row r="6" spans="5:5" ht="15" thickBot="1">
      <c r="E6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FE5C2E5E73E42A2BBFB3F472FB237" ma:contentTypeVersion="9" ma:contentTypeDescription="Create a new document." ma:contentTypeScope="" ma:versionID="167ea7ab86daa6408df3f5c1af692e49">
  <xsd:schema xmlns:xsd="http://www.w3.org/2001/XMLSchema" xmlns:xs="http://www.w3.org/2001/XMLSchema" xmlns:p="http://schemas.microsoft.com/office/2006/metadata/properties" xmlns:ns2="6cad024b-95f1-4771-8f98-9098fda89683" targetNamespace="http://schemas.microsoft.com/office/2006/metadata/properties" ma:root="true" ma:fieldsID="b1f1f08e4822964587deef7c44a8b988" ns2:_="">
    <xsd:import namespace="6cad024b-95f1-4771-8f98-9098fda896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d024b-95f1-4771-8f98-9098fda89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52FF1B-3471-4191-9D50-5CA5D557566E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cad024b-95f1-4771-8f98-9098fda89683"/>
  </ds:schemaRefs>
</ds:datastoreItem>
</file>

<file path=customXml/itemProps2.xml><?xml version="1.0" encoding="utf-8"?>
<ds:datastoreItem xmlns:ds="http://schemas.openxmlformats.org/officeDocument/2006/customXml" ds:itemID="{9E256DA4-6DD3-44D5-9044-76CBE78523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CDA341-1566-4913-8DDB-994351820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d024b-95f1-4771-8f98-9098fda896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24e982-4ed1-4819-8c70-4a27f3d38393}" enabled="1" method="Standard" siteId="{19537222-55d7-4581-84fb-c2da6e835c7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WINE</vt:lpstr>
      <vt:lpstr>Sheet2</vt:lpstr>
      <vt:lpstr>WINE!Print_Area</vt:lpstr>
      <vt:lpstr>X</vt:lpstr>
    </vt:vector>
  </TitlesOfParts>
  <Manager/>
  <Company>Hunter TAFE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Schuck, Wendy</dc:creator>
  <cp:keywords/>
  <dc:description/>
  <cp:lastModifiedBy>Phil May (Teacher)</cp:lastModifiedBy>
  <cp:revision/>
  <cp:lastPrinted>2025-11-25T23:35:49Z</cp:lastPrinted>
  <dcterms:created xsi:type="dcterms:W3CDTF">2017-11-16T21:30:45Z</dcterms:created>
  <dcterms:modified xsi:type="dcterms:W3CDTF">2025-11-25T23:36:00Z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24e982-4ed1-4819-8c70-4a27f3d38393_Enabled">
    <vt:lpwstr>true</vt:lpwstr>
  </property>
  <property fmtid="{D5CDD505-2E9C-101B-9397-08002B2CF9AE}" pid="3" name="MSIP_Label_1124e982-4ed1-4819-8c70-4a27f3d38393_SetDate">
    <vt:lpwstr>2020-03-19T00:38:42Z</vt:lpwstr>
  </property>
  <property fmtid="{D5CDD505-2E9C-101B-9397-08002B2CF9AE}" pid="4" name="MSIP_Label_1124e982-4ed1-4819-8c70-4a27f3d38393_Method">
    <vt:lpwstr>Standard</vt:lpwstr>
  </property>
  <property fmtid="{D5CDD505-2E9C-101B-9397-08002B2CF9AE}" pid="5" name="MSIP_Label_1124e982-4ed1-4819-8c70-4a27f3d38393_Name">
    <vt:lpwstr>No DLM Required</vt:lpwstr>
  </property>
  <property fmtid="{D5CDD505-2E9C-101B-9397-08002B2CF9AE}" pid="6" name="MSIP_Label_1124e982-4ed1-4819-8c70-4a27f3d38393_SiteId">
    <vt:lpwstr>19537222-55d7-4581-84fb-c2da6e835c74</vt:lpwstr>
  </property>
  <property fmtid="{D5CDD505-2E9C-101B-9397-08002B2CF9AE}" pid="7" name="MSIP_Label_1124e982-4ed1-4819-8c70-4a27f3d38393_ActionId">
    <vt:lpwstr>e217f220-afbb-4749-9c9c-00000ec925b1</vt:lpwstr>
  </property>
  <property fmtid="{D5CDD505-2E9C-101B-9397-08002B2CF9AE}" pid="8" name="MSIP_Label_1124e982-4ed1-4819-8c70-4a27f3d38393_ContentBits">
    <vt:lpwstr>0</vt:lpwstr>
  </property>
  <property fmtid="{D5CDD505-2E9C-101B-9397-08002B2CF9AE}" pid="9" name="ContentTypeId">
    <vt:lpwstr>0x0101006F5FE5C2E5E73E42A2BBFB3F472FB237</vt:lpwstr>
  </property>
</Properties>
</file>