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codeName="ThisWorkbook"/>
  <mc:AlternateContent xmlns:mc="http://schemas.openxmlformats.org/markup-compatibility/2006">
    <mc:Choice Requires="x15">
      <x15ac:absPath xmlns:x15ac="http://schemas.microsoft.com/office/spreadsheetml/2010/11/ac" url="https://tafensw-my.sharepoint.com/personal/jane_hoppe_tafensw_edu_au/Documents/Documents/WINERY ESO WORK/wine order forms/new drafts/2025 updates/"/>
    </mc:Choice>
  </mc:AlternateContent>
  <xr:revisionPtr revIDLastSave="9" documentId="8_{48A26773-7581-4A02-8F0C-E64B36467A37}" xr6:coauthVersionLast="47" xr6:coauthVersionMax="47" xr10:uidLastSave="{169F83E9-E887-452B-8F83-4469C15D6A4D}"/>
  <bookViews>
    <workbookView xWindow="-110" yWindow="-110" windowWidth="19420" windowHeight="10300" xr2:uid="{00000000-000D-0000-FFFF-FFFF00000000}"/>
  </bookViews>
  <sheets>
    <sheet name="WINE" sheetId="1" r:id="rId1"/>
    <sheet name="Sheet2" sheetId="2" state="hidden" r:id="rId2"/>
  </sheets>
  <definedNames>
    <definedName name="_xlnm.Print_Area" localSheetId="0">WINE!$A$1:$M$48</definedName>
    <definedName name="ti">#REF!</definedName>
    <definedName name="X">Sheet2!$E$5:$E$6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8" i="1" l="1"/>
  <c r="M17" i="1"/>
  <c r="M19" i="1"/>
  <c r="M20" i="1"/>
  <c r="M24" i="1" l="1"/>
  <c r="M23" i="1"/>
  <c r="M25" i="1"/>
  <c r="M26" i="1"/>
  <c r="L27" i="1"/>
  <c r="M21" i="1"/>
  <c r="M11" i="1"/>
  <c r="M12" i="1"/>
  <c r="M13" i="1"/>
  <c r="M14" i="1"/>
  <c r="M9" i="1" l="1"/>
  <c r="M15" i="1" l="1"/>
  <c r="M16" i="1"/>
  <c r="M10" i="1"/>
  <c r="M22" i="1"/>
  <c r="M27" i="1" l="1"/>
  <c r="M34" i="1" s="1"/>
  <c r="O25" i="1"/>
</calcChain>
</file>

<file path=xl/sharedStrings.xml><?xml version="1.0" encoding="utf-8"?>
<sst xmlns="http://schemas.openxmlformats.org/spreadsheetml/2006/main" count="78" uniqueCount="64">
  <si>
    <r>
      <rPr>
        <b/>
        <sz val="28"/>
        <color rgb="FF6563B9"/>
        <rFont val="Franklin Gothic Book"/>
        <family val="2"/>
      </rPr>
      <t>INTUITION WINE</t>
    </r>
    <r>
      <rPr>
        <sz val="28"/>
        <color rgb="FF6563B9"/>
        <rFont val="Franklin Gothic Book"/>
        <family val="2"/>
      </rPr>
      <t xml:space="preserve"> ORDER FORM</t>
    </r>
  </si>
  <si>
    <t>Complete your order below, then save the document and either:</t>
  </si>
  <si>
    <t>ABN 87 332 107 743</t>
  </si>
  <si>
    <t>Liquor Licence No:</t>
  </si>
  <si>
    <t>LIQW824005333</t>
  </si>
  <si>
    <r>
      <rPr>
        <b/>
        <sz val="10.5"/>
        <color theme="1" tint="0.249977111117893"/>
        <rFont val="Calibri"/>
        <family val="2"/>
        <scheme val="minor"/>
      </rPr>
      <t xml:space="preserve">* </t>
    </r>
    <r>
      <rPr>
        <sz val="10.5"/>
        <color theme="1" tint="0.249977111117893"/>
        <rFont val="Calibri"/>
        <family val="2"/>
        <scheme val="minor"/>
      </rPr>
      <t>order and pay in person at HVHA (BB building) Kurri Kurri Campus, McLeod Rd Kurri Kurri</t>
    </r>
  </si>
  <si>
    <t>Product</t>
  </si>
  <si>
    <t>Unit</t>
  </si>
  <si>
    <t>Unit price $</t>
  </si>
  <si>
    <t>Quantity ordered</t>
  </si>
  <si>
    <t xml:space="preserve">Price $ </t>
  </si>
  <si>
    <t>6 Pack</t>
  </si>
  <si>
    <t>Bottle</t>
  </si>
  <si>
    <t xml:space="preserve">Case (12 bottles) </t>
  </si>
  <si>
    <t xml:space="preserve">8 pack </t>
  </si>
  <si>
    <t xml:space="preserve">TOTAL FOR WINES </t>
  </si>
  <si>
    <r>
      <t>WINE TO BE:</t>
    </r>
    <r>
      <rPr>
        <sz val="9"/>
        <color theme="1"/>
        <rFont val="Calibri"/>
        <family val="2"/>
        <scheme val="minor"/>
      </rPr>
      <t xml:space="preserve"> </t>
    </r>
  </si>
  <si>
    <t>COLLECTED</t>
  </si>
  <si>
    <t>(all prices include GST)</t>
  </si>
  <si>
    <t xml:space="preserve"> </t>
  </si>
  <si>
    <t>All cases include a 15% discount. Mixed dozens (with disc) allowed for all wines except sparkling</t>
  </si>
  <si>
    <r>
      <t xml:space="preserve">DELIVERED  </t>
    </r>
    <r>
      <rPr>
        <sz val="9"/>
        <color theme="1"/>
        <rFont val="Calibri"/>
        <family val="2"/>
        <scheme val="minor"/>
      </rPr>
      <t>(add freight cost below)</t>
    </r>
  </si>
  <si>
    <r>
      <t>FREIGHT COST</t>
    </r>
    <r>
      <rPr>
        <sz val="10"/>
        <color theme="1"/>
        <rFont val="Calibri"/>
        <family val="2"/>
        <scheme val="minor"/>
      </rPr>
      <t xml:space="preserve">  For remote areas please call or email for pricing</t>
    </r>
  </si>
  <si>
    <t>South East Australia - Spanning from Sunshine Coast (QLD) to Sydney, Melbourne and Adelaide (per shipment.)</t>
  </si>
  <si>
    <t>Enter Freight Cost</t>
  </si>
  <si>
    <t xml:space="preserve">Destination beyond, including Perth, Tasmania, Mid-North QLD, country Victoria </t>
  </si>
  <si>
    <t>TOTAL PAYABLE</t>
  </si>
  <si>
    <t xml:space="preserve">Name:     </t>
  </si>
  <si>
    <t>Telephone:</t>
  </si>
  <si>
    <t>Company:</t>
  </si>
  <si>
    <t>Email:</t>
  </si>
  <si>
    <t>Delivery address:</t>
  </si>
  <si>
    <t>Town:</t>
  </si>
  <si>
    <t>Postcode:</t>
  </si>
  <si>
    <t xml:space="preserve">PAYMENT METHOD </t>
  </si>
  <si>
    <t>Mastercard or Visa only</t>
  </si>
  <si>
    <t>TAFE NSW journal transfer</t>
  </si>
  <si>
    <t>I would like to be informed of upcoming Intuition wine promotions and specials.</t>
  </si>
  <si>
    <t>In compliance with the Office of Liquor and Gaming NSW*, I declare that I am over 18 years of age and no other person will take delivery.</t>
  </si>
  <si>
    <t>Signed…………………………………………………………………………………..Date…………./………………./…………….</t>
  </si>
  <si>
    <t xml:space="preserve">*  TAFE NSW supports the Responsible Service of Alcohol, NSW Liquor Act 2007.  It is against the law to sell, or supply alcohol to, or to obtain alcohol on behalf of a person under the age of 18 years.  </t>
  </si>
  <si>
    <t>OFFICE USE ONLY</t>
  </si>
  <si>
    <t>Delivery date</t>
  </si>
  <si>
    <t>..…./….…/…….</t>
  </si>
  <si>
    <t>Order completed by</t>
  </si>
  <si>
    <t>Charge No: SWKUR1</t>
  </si>
  <si>
    <t>COMMENTS</t>
  </si>
  <si>
    <t>x</t>
  </si>
  <si>
    <t>2022 Intuition Hunter Valley Verdelho</t>
  </si>
  <si>
    <t>Send us your order form and call 02 79206026 to provide your credit card details. 
N.B. Credit card details are destroyed after the transaction.</t>
  </si>
  <si>
    <t>…………./………………./………………./………………..(GST will be removed)</t>
  </si>
  <si>
    <t>Per dozen</t>
  </si>
  <si>
    <t xml:space="preserve">Per dozen (or fewer)      </t>
  </si>
  <si>
    <r>
      <t xml:space="preserve">2023 Intuition Hunter Valley Chardonnay    </t>
    </r>
    <r>
      <rPr>
        <sz val="10"/>
        <color rgb="FF7030A0"/>
        <rFont val="Calibri"/>
        <family val="2"/>
        <scheme val="minor"/>
      </rPr>
      <t>SILVER MEDAL WINNER*</t>
    </r>
  </si>
  <si>
    <r>
      <t xml:space="preserve">2023 Intuition Hunter Valley Shiraz    </t>
    </r>
    <r>
      <rPr>
        <sz val="10"/>
        <color rgb="FF7030A0"/>
        <rFont val="Calibri"/>
        <family val="2"/>
        <scheme val="minor"/>
      </rPr>
      <t>SILVER MEDAL WINNER*</t>
    </r>
  </si>
  <si>
    <r>
      <t xml:space="preserve">2023 Intuition Mudgee Cabernet Sauvignon  </t>
    </r>
    <r>
      <rPr>
        <sz val="10"/>
        <color rgb="FF7030A0"/>
        <rFont val="Calibri"/>
        <family val="2"/>
        <scheme val="minor"/>
      </rPr>
      <t>TROPHY WINNER*</t>
    </r>
  </si>
  <si>
    <r>
      <t xml:space="preserve">2009 Intuition Fortified Verdelho, 500mL </t>
    </r>
    <r>
      <rPr>
        <sz val="10"/>
        <color rgb="FF7030A0"/>
        <rFont val="Calibri"/>
        <family val="2"/>
        <scheme val="minor"/>
      </rPr>
      <t>SILVER MEDAL WINNER*</t>
    </r>
  </si>
  <si>
    <r>
      <t xml:space="preserve">2023 Intuition Sparkling Chardonnay </t>
    </r>
    <r>
      <rPr>
        <sz val="10"/>
        <color rgb="FF7030A0"/>
        <rFont val="Calibri"/>
        <family val="2"/>
        <scheme val="minor"/>
      </rPr>
      <t>BRONZE MEDAL WINNER*</t>
    </r>
  </si>
  <si>
    <r>
      <t xml:space="preserve">2023 Intuition Hunter Valley Semillon </t>
    </r>
    <r>
      <rPr>
        <sz val="10"/>
        <color rgb="FF7030A0"/>
        <rFont val="Calibri"/>
        <family val="2"/>
        <scheme val="minor"/>
      </rPr>
      <t>SILVER MEDAL WINNER*</t>
    </r>
  </si>
  <si>
    <r>
      <t>2025 Intuition Hunter Valley Ros</t>
    </r>
    <r>
      <rPr>
        <sz val="10"/>
        <color theme="1"/>
        <rFont val="Calibri"/>
        <family val="2"/>
      </rPr>
      <t>é (new release)</t>
    </r>
  </si>
  <si>
    <r>
      <t>2024 Intuition Hilltops Mourv</t>
    </r>
    <r>
      <rPr>
        <sz val="10"/>
        <color theme="1"/>
        <rFont val="Calibri"/>
        <family val="2"/>
      </rPr>
      <t>èdre (new release)</t>
    </r>
  </si>
  <si>
    <r>
      <t xml:space="preserve">• phone your order through on </t>
    </r>
    <r>
      <rPr>
        <b/>
        <sz val="10.5"/>
        <color theme="1" tint="0.249977111117893"/>
        <rFont val="Calibri"/>
        <family val="2"/>
        <scheme val="minor"/>
      </rPr>
      <t>02 7920 6026,</t>
    </r>
    <r>
      <rPr>
        <sz val="10.5"/>
        <color theme="1" tint="0.249977111117893"/>
        <rFont val="Calibri"/>
        <family val="2"/>
        <scheme val="minor"/>
      </rPr>
      <t xml:space="preserve"> </t>
    </r>
    <r>
      <rPr>
        <b/>
        <sz val="10.5"/>
        <color theme="1" tint="0.249977111117893"/>
        <rFont val="Calibri (Body)_x0000_"/>
      </rPr>
      <t>or</t>
    </r>
    <r>
      <rPr>
        <sz val="10.5"/>
        <color theme="1" tint="0.249977111117893"/>
        <rFont val="Calibri (Body)_x0000_"/>
      </rPr>
      <t xml:space="preserve"> </t>
    </r>
  </si>
  <si>
    <r>
      <t xml:space="preserve">• email your order to: </t>
    </r>
    <r>
      <rPr>
        <b/>
        <sz val="10.5"/>
        <color theme="1" tint="0.249977111117893"/>
        <rFont val="Calibri"/>
        <family val="2"/>
        <scheme val="minor"/>
      </rPr>
      <t>hunter.winesales@tafensw.edu.au</t>
    </r>
    <r>
      <rPr>
        <sz val="10.5"/>
        <color theme="1" tint="0.249977111117893"/>
        <rFont val="Calibri"/>
        <family val="2"/>
        <scheme val="minor"/>
      </rPr>
      <t xml:space="preserve">, </t>
    </r>
    <r>
      <rPr>
        <b/>
        <sz val="10.5"/>
        <color theme="1" tint="0.249977111117893"/>
        <rFont val="Calibri"/>
        <family val="2"/>
        <scheme val="minor"/>
      </rPr>
      <t>or</t>
    </r>
  </si>
  <si>
    <t>*Scan the QR code to see what shows we've won medals 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</si>
</sst>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;[Red]\-&quot;$&quot;#,##0"/>
    <numFmt numFmtId="44" formatCode="_-&quot;$&quot;* #,##0.00_-;\-&quot;$&quot;* #,##0.00_-;_-&quot;$&quot;* &quot;-&quot;??_-;_-@_-"/>
    <numFmt numFmtId="164" formatCode="_-&quot;$&quot;* #,##0_-;\-&quot;$&quot;* #,##0_-;_-&quot;$&quot;* &quot;-&quot;??_-;_-@_-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5"/>
      <color rgb="FF7472C0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1"/>
      <color rgb="FFFFFFFF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6563B9"/>
      <name val="Calibri"/>
      <family val="2"/>
      <scheme val="minor"/>
    </font>
    <font>
      <sz val="8"/>
      <color theme="1"/>
      <name val="Calibri"/>
      <family val="2"/>
      <scheme val="minor"/>
    </font>
    <font>
      <sz val="28"/>
      <color rgb="FF6563B9"/>
      <name val="Franklin Gothic Book"/>
      <family val="2"/>
    </font>
    <font>
      <b/>
      <sz val="28"/>
      <color rgb="FF6563B9"/>
      <name val="Franklin Gothic Book"/>
      <family val="2"/>
    </font>
    <font>
      <sz val="10.5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.5"/>
      <color theme="1" tint="0.249977111117893"/>
      <name val="Calibri"/>
      <family val="2"/>
      <scheme val="minor"/>
    </font>
    <font>
      <b/>
      <sz val="10.5"/>
      <color theme="1" tint="0.249977111117893"/>
      <name val="Calibri"/>
      <family val="2"/>
      <scheme val="minor"/>
    </font>
    <font>
      <b/>
      <sz val="10.5"/>
      <color theme="1" tint="0.249977111117893"/>
      <name val="Calibri (Body)_x0000_"/>
    </font>
    <font>
      <sz val="10.5"/>
      <color theme="1" tint="0.249977111117893"/>
      <name val="Calibri (Body)_x0000_"/>
    </font>
    <font>
      <sz val="10"/>
      <color rgb="FF7030A0"/>
      <name val="Calibri"/>
      <family val="2"/>
      <scheme val="minor"/>
    </font>
    <font>
      <sz val="8"/>
      <name val="Calibri"/>
      <family val="2"/>
      <scheme val="minor"/>
    </font>
    <font>
      <sz val="12"/>
      <color rgb="FF7030A0"/>
      <name val="Calibri"/>
      <family val="2"/>
      <scheme val="minor"/>
    </font>
    <font>
      <sz val="10"/>
      <color theme="1"/>
      <name val="Calibri"/>
      <family val="2"/>
    </font>
    <font>
      <b/>
      <i/>
      <sz val="10.5"/>
      <color theme="1" tint="0.249977111117893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3C2E4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ck">
        <color rgb="FFFFFFFF"/>
      </left>
      <right/>
      <top/>
      <bottom/>
      <diagonal/>
    </border>
    <border>
      <left/>
      <right style="thick">
        <color rgb="FFFFFFFF"/>
      </right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theme="1"/>
      </top>
      <bottom style="hair">
        <color theme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rgb="FF6563B9"/>
      </left>
      <right style="medium">
        <color rgb="FF6563B9"/>
      </right>
      <top style="medium">
        <color rgb="FF6563B9"/>
      </top>
      <bottom style="medium">
        <color rgb="FF6563B9"/>
      </bottom>
      <diagonal/>
    </border>
    <border>
      <left style="medium">
        <color rgb="FF6563B9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FFFFFF"/>
      </left>
      <right/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/>
      <right style="medium">
        <color rgb="FF6563B9"/>
      </right>
      <top/>
      <bottom/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/>
      <right/>
      <top/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/>
      <bottom style="hair">
        <color theme="1"/>
      </bottom>
      <diagonal/>
    </border>
    <border>
      <left/>
      <right/>
      <top/>
      <bottom style="hair">
        <color rgb="FF6563B9"/>
      </bottom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theme="1"/>
      </right>
      <top/>
      <bottom/>
      <diagonal/>
    </border>
    <border>
      <left/>
      <right/>
      <top style="medium">
        <color theme="1"/>
      </top>
      <bottom/>
      <diagonal/>
    </border>
    <border>
      <left/>
      <right/>
      <top style="hair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theme="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106">
    <xf numFmtId="0" fontId="0" fillId="0" borderId="0" xfId="0"/>
    <xf numFmtId="0" fontId="0" fillId="0" borderId="0" xfId="0" applyProtection="1">
      <protection hidden="1"/>
    </xf>
    <xf numFmtId="0" fontId="10" fillId="0" borderId="0" xfId="0" applyFont="1" applyAlignment="1" applyProtection="1">
      <alignment horizontal="left" vertical="center" wrapText="1" indent="2"/>
      <protection hidden="1"/>
    </xf>
    <xf numFmtId="0" fontId="10" fillId="0" borderId="0" xfId="2" applyFont="1" applyAlignment="1" applyProtection="1">
      <alignment horizontal="left" vertical="center" wrapText="1" indent="2"/>
      <protection hidden="1"/>
    </xf>
    <xf numFmtId="0" fontId="3" fillId="0" borderId="0" xfId="0" applyFont="1" applyAlignment="1" applyProtection="1">
      <alignment horizontal="left" vertical="center" wrapText="1" indent="2"/>
      <protection hidden="1"/>
    </xf>
    <xf numFmtId="0" fontId="0" fillId="0" borderId="0" xfId="0" applyAlignment="1" applyProtection="1">
      <alignment vertical="center" wrapText="1"/>
      <protection hidden="1"/>
    </xf>
    <xf numFmtId="0" fontId="7" fillId="0" borderId="0" xfId="0" applyFont="1" applyAlignment="1" applyProtection="1">
      <alignment horizontal="right" vertical="center" wrapText="1"/>
      <protection hidden="1"/>
    </xf>
    <xf numFmtId="0" fontId="0" fillId="0" borderId="0" xfId="0" applyAlignment="1" applyProtection="1">
      <alignment horizontal="left" vertical="center" wrapText="1"/>
      <protection hidden="1"/>
    </xf>
    <xf numFmtId="0" fontId="8" fillId="0" borderId="0" xfId="0" applyFont="1" applyAlignment="1" applyProtection="1">
      <alignment horizontal="right" vertical="center" wrapText="1"/>
      <protection hidden="1"/>
    </xf>
    <xf numFmtId="0" fontId="4" fillId="0" borderId="0" xfId="0" applyFont="1" applyAlignment="1" applyProtection="1">
      <alignment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0" fillId="0" borderId="8" xfId="0" applyBorder="1"/>
    <xf numFmtId="0" fontId="0" fillId="0" borderId="9" xfId="0" applyBorder="1"/>
    <xf numFmtId="0" fontId="2" fillId="0" borderId="6" xfId="0" applyFont="1" applyBorder="1" applyAlignment="1" applyProtection="1">
      <alignment horizontal="center"/>
      <protection locked="0"/>
    </xf>
    <xf numFmtId="6" fontId="0" fillId="0" borderId="0" xfId="0" applyNumberFormat="1" applyProtection="1">
      <protection hidden="1"/>
    </xf>
    <xf numFmtId="0" fontId="0" fillId="0" borderId="0" xfId="0" applyAlignment="1" applyProtection="1">
      <alignment horizontal="center"/>
      <protection hidden="1"/>
    </xf>
    <xf numFmtId="164" fontId="0" fillId="0" borderId="0" xfId="0" applyNumberFormat="1" applyProtection="1">
      <protection hidden="1"/>
    </xf>
    <xf numFmtId="0" fontId="15" fillId="0" borderId="0" xfId="0" applyFont="1" applyProtection="1">
      <protection hidden="1"/>
    </xf>
    <xf numFmtId="164" fontId="15" fillId="0" borderId="0" xfId="0" applyNumberFormat="1" applyFont="1" applyProtection="1">
      <protection hidden="1"/>
    </xf>
    <xf numFmtId="0" fontId="2" fillId="0" borderId="11" xfId="0" applyFont="1" applyBorder="1" applyAlignment="1" applyProtection="1">
      <alignment horizontal="right" vertical="center" wrapText="1"/>
      <protection hidden="1"/>
    </xf>
    <xf numFmtId="0" fontId="2" fillId="2" borderId="0" xfId="0" applyFont="1" applyFill="1" applyAlignment="1" applyProtection="1">
      <alignment horizontal="center" vertical="center" wrapText="1"/>
      <protection hidden="1"/>
    </xf>
    <xf numFmtId="0" fontId="5" fillId="3" borderId="0" xfId="0" applyFont="1" applyFill="1" applyAlignment="1" applyProtection="1">
      <alignment vertical="center" wrapText="1"/>
      <protection locked="0"/>
    </xf>
    <xf numFmtId="0" fontId="5" fillId="4" borderId="0" xfId="0" applyFont="1" applyFill="1" applyAlignment="1" applyProtection="1">
      <alignment vertical="center" wrapText="1"/>
      <protection locked="0"/>
    </xf>
    <xf numFmtId="0" fontId="5" fillId="3" borderId="15" xfId="0" applyFont="1" applyFill="1" applyBorder="1" applyAlignment="1" applyProtection="1">
      <alignment horizontal="left" vertical="center" wrapText="1"/>
      <protection hidden="1"/>
    </xf>
    <xf numFmtId="0" fontId="5" fillId="3" borderId="15" xfId="0" applyFont="1" applyFill="1" applyBorder="1" applyAlignment="1" applyProtection="1">
      <alignment vertical="center" wrapText="1"/>
      <protection locked="0"/>
    </xf>
    <xf numFmtId="0" fontId="5" fillId="3" borderId="15" xfId="0" applyFont="1" applyFill="1" applyBorder="1" applyAlignment="1" applyProtection="1">
      <alignment horizontal="right" vertical="center" wrapText="1"/>
      <protection hidden="1"/>
    </xf>
    <xf numFmtId="0" fontId="5" fillId="4" borderId="15" xfId="0" applyFont="1" applyFill="1" applyBorder="1" applyAlignment="1" applyProtection="1">
      <alignment vertical="center" wrapText="1"/>
      <protection locked="0"/>
    </xf>
    <xf numFmtId="0" fontId="5" fillId="4" borderId="15" xfId="0" applyFont="1" applyFill="1" applyBorder="1" applyAlignment="1" applyProtection="1">
      <alignment horizontal="right" vertical="center" wrapText="1"/>
      <protection hidden="1"/>
    </xf>
    <xf numFmtId="0" fontId="5" fillId="4" borderId="15" xfId="0" applyFont="1" applyFill="1" applyBorder="1" applyAlignment="1" applyProtection="1">
      <alignment horizontal="left" vertical="center" wrapText="1"/>
      <protection hidden="1"/>
    </xf>
    <xf numFmtId="0" fontId="5" fillId="4" borderId="14" xfId="0" applyFont="1" applyFill="1" applyBorder="1" applyAlignment="1" applyProtection="1">
      <alignment vertical="center" wrapText="1"/>
      <protection locked="0"/>
    </xf>
    <xf numFmtId="0" fontId="5" fillId="4" borderId="14" xfId="0" applyFont="1" applyFill="1" applyBorder="1" applyAlignment="1" applyProtection="1">
      <alignment horizontal="right" vertical="center" wrapText="1"/>
      <protection hidden="1"/>
    </xf>
    <xf numFmtId="0" fontId="5" fillId="3" borderId="0" xfId="0" applyFont="1" applyFill="1" applyAlignment="1" applyProtection="1">
      <alignment vertical="center" wrapText="1"/>
      <protection hidden="1"/>
    </xf>
    <xf numFmtId="44" fontId="2" fillId="0" borderId="13" xfId="0" applyNumberFormat="1" applyFont="1" applyBorder="1" applyAlignment="1" applyProtection="1">
      <alignment horizontal="left" vertical="center" wrapText="1"/>
      <protection hidden="1"/>
    </xf>
    <xf numFmtId="0" fontId="0" fillId="4" borderId="0" xfId="0" applyFill="1" applyAlignment="1" applyProtection="1">
      <alignment horizontal="center" vertical="center" wrapText="1"/>
      <protection hidden="1"/>
    </xf>
    <xf numFmtId="0" fontId="0" fillId="4" borderId="0" xfId="0" applyFill="1" applyAlignment="1" applyProtection="1">
      <alignment horizontal="left" vertical="center" wrapText="1"/>
      <protection hidden="1"/>
    </xf>
    <xf numFmtId="0" fontId="0" fillId="3" borderId="0" xfId="0" applyFill="1" applyProtection="1">
      <protection hidden="1"/>
    </xf>
    <xf numFmtId="44" fontId="5" fillId="3" borderId="15" xfId="1" applyFont="1" applyFill="1" applyBorder="1" applyAlignment="1" applyProtection="1">
      <alignment horizontal="right" vertical="center" wrapText="1"/>
      <protection hidden="1"/>
    </xf>
    <xf numFmtId="44" fontId="5" fillId="4" borderId="15" xfId="1" applyFont="1" applyFill="1" applyBorder="1" applyAlignment="1" applyProtection="1">
      <alignment horizontal="right" vertical="center" wrapText="1"/>
      <protection hidden="1"/>
    </xf>
    <xf numFmtId="44" fontId="5" fillId="4" borderId="14" xfId="1" applyFont="1" applyFill="1" applyBorder="1" applyAlignment="1" applyProtection="1">
      <alignment horizontal="right" vertical="center" wrapText="1"/>
      <protection hidden="1"/>
    </xf>
    <xf numFmtId="44" fontId="6" fillId="0" borderId="13" xfId="0" applyNumberFormat="1" applyFont="1" applyBorder="1" applyAlignment="1" applyProtection="1">
      <alignment horizontal="right" vertical="center" wrapText="1"/>
      <protection hidden="1"/>
    </xf>
    <xf numFmtId="0" fontId="5" fillId="3" borderId="0" xfId="0" applyFont="1" applyFill="1" applyAlignment="1" applyProtection="1">
      <alignment vertical="center"/>
      <protection hidden="1"/>
    </xf>
    <xf numFmtId="0" fontId="5" fillId="3" borderId="14" xfId="0" applyFont="1" applyFill="1" applyBorder="1" applyAlignment="1" applyProtection="1">
      <alignment vertical="center" wrapText="1"/>
      <protection locked="0"/>
    </xf>
    <xf numFmtId="0" fontId="5" fillId="3" borderId="14" xfId="0" applyFont="1" applyFill="1" applyBorder="1" applyAlignment="1" applyProtection="1">
      <alignment horizontal="right" vertical="center" wrapText="1"/>
      <protection hidden="1"/>
    </xf>
    <xf numFmtId="6" fontId="5" fillId="4" borderId="20" xfId="0" applyNumberFormat="1" applyFont="1" applyFill="1" applyBorder="1" applyAlignment="1" applyProtection="1">
      <alignment horizontal="right" vertical="center" wrapText="1"/>
      <protection hidden="1"/>
    </xf>
    <xf numFmtId="0" fontId="0" fillId="4" borderId="0" xfId="0" applyFill="1" applyProtection="1">
      <protection hidden="1"/>
    </xf>
    <xf numFmtId="0" fontId="11" fillId="4" borderId="0" xfId="0" applyFont="1" applyFill="1" applyAlignment="1" applyProtection="1">
      <alignment horizontal="center" vertical="center" wrapText="1"/>
      <protection hidden="1"/>
    </xf>
    <xf numFmtId="6" fontId="5" fillId="4" borderId="0" xfId="0" applyNumberFormat="1" applyFont="1" applyFill="1" applyAlignment="1" applyProtection="1">
      <alignment vertical="center" wrapText="1"/>
      <protection hidden="1"/>
    </xf>
    <xf numFmtId="6" fontId="5" fillId="4" borderId="24" xfId="0" applyNumberFormat="1" applyFont="1" applyFill="1" applyBorder="1" applyAlignment="1" applyProtection="1">
      <alignment horizontal="right" vertical="center" wrapText="1"/>
      <protection hidden="1"/>
    </xf>
    <xf numFmtId="6" fontId="5" fillId="3" borderId="0" xfId="0" applyNumberFormat="1" applyFont="1" applyFill="1" applyAlignment="1" applyProtection="1">
      <alignment vertical="center" wrapText="1"/>
      <protection hidden="1"/>
    </xf>
    <xf numFmtId="6" fontId="5" fillId="3" borderId="25" xfId="0" applyNumberFormat="1" applyFont="1" applyFill="1" applyBorder="1" applyAlignment="1" applyProtection="1">
      <alignment horizontal="right" vertical="center" wrapText="1"/>
      <protection hidden="1"/>
    </xf>
    <xf numFmtId="0" fontId="6" fillId="3" borderId="0" xfId="0" applyFont="1" applyFill="1" applyAlignment="1" applyProtection="1">
      <alignment horizontal="left" vertical="center" wrapText="1"/>
      <protection hidden="1"/>
    </xf>
    <xf numFmtId="0" fontId="0" fillId="4" borderId="1" xfId="0" applyFill="1" applyBorder="1" applyAlignment="1" applyProtection="1">
      <alignment horizontal="left" vertical="center" wrapText="1"/>
      <protection hidden="1"/>
    </xf>
    <xf numFmtId="0" fontId="0" fillId="4" borderId="0" xfId="0" applyFill="1" applyAlignment="1" applyProtection="1">
      <alignment horizontal="left" vertical="center" wrapText="1"/>
      <protection hidden="1"/>
    </xf>
    <xf numFmtId="0" fontId="4" fillId="0" borderId="0" xfId="0" applyFont="1" applyAlignment="1" applyProtection="1">
      <alignment horizontal="left" vertical="center" wrapText="1"/>
      <protection hidden="1"/>
    </xf>
    <xf numFmtId="0" fontId="6" fillId="2" borderId="0" xfId="0" applyFont="1" applyFill="1" applyAlignment="1" applyProtection="1">
      <alignment horizontal="left" vertical="center" wrapText="1"/>
      <protection hidden="1"/>
    </xf>
    <xf numFmtId="0" fontId="2" fillId="2" borderId="0" xfId="0" applyFont="1" applyFill="1" applyAlignment="1" applyProtection="1">
      <alignment horizontal="center" vertical="center" wrapText="1"/>
      <protection hidden="1"/>
    </xf>
    <xf numFmtId="0" fontId="2" fillId="2" borderId="2" xfId="0" applyFont="1" applyFill="1" applyBorder="1" applyAlignment="1" applyProtection="1">
      <alignment horizontal="center" vertical="center" wrapText="1"/>
      <protection hidden="1"/>
    </xf>
    <xf numFmtId="0" fontId="5" fillId="3" borderId="0" xfId="0" applyFont="1" applyFill="1" applyAlignment="1" applyProtection="1">
      <alignment horizontal="center" vertical="center" wrapText="1"/>
      <protection locked="0"/>
    </xf>
    <xf numFmtId="0" fontId="0" fillId="0" borderId="7" xfId="0" applyBorder="1" applyAlignment="1" applyProtection="1">
      <alignment horizontal="left" vertical="center" indent="1"/>
      <protection hidden="1"/>
    </xf>
    <xf numFmtId="0" fontId="0" fillId="0" borderId="0" xfId="0" applyAlignment="1" applyProtection="1">
      <alignment horizontal="left" vertical="center" indent="1"/>
      <protection hidden="1"/>
    </xf>
    <xf numFmtId="0" fontId="5" fillId="4" borderId="0" xfId="0" applyFont="1" applyFill="1" applyAlignment="1" applyProtection="1">
      <alignment horizontal="left" vertical="center" wrapText="1"/>
      <protection hidden="1"/>
    </xf>
    <xf numFmtId="0" fontId="11" fillId="0" borderId="0" xfId="0" applyFont="1" applyAlignment="1" applyProtection="1">
      <alignment horizontal="left" wrapText="1"/>
      <protection hidden="1"/>
    </xf>
    <xf numFmtId="0" fontId="4" fillId="4" borderId="0" xfId="0" applyFont="1" applyFill="1" applyAlignment="1" applyProtection="1">
      <alignment vertical="center" wrapText="1"/>
      <protection locked="0"/>
    </xf>
    <xf numFmtId="0" fontId="4" fillId="0" borderId="0" xfId="0" applyFont="1" applyAlignment="1" applyProtection="1">
      <alignment vertical="center" wrapText="1"/>
      <protection hidden="1"/>
    </xf>
    <xf numFmtId="0" fontId="4" fillId="0" borderId="0" xfId="0" applyFont="1" applyAlignment="1" applyProtection="1">
      <alignment vertical="center" wrapText="1"/>
      <protection locked="0"/>
    </xf>
    <xf numFmtId="0" fontId="4" fillId="4" borderId="0" xfId="0" applyFont="1" applyFill="1" applyAlignment="1" applyProtection="1">
      <alignment vertical="center" wrapText="1"/>
      <protection hidden="1"/>
    </xf>
    <xf numFmtId="0" fontId="5" fillId="4" borderId="0" xfId="0" applyFont="1" applyFill="1" applyAlignment="1" applyProtection="1">
      <alignment horizontal="center" vertical="center" wrapText="1"/>
      <protection locked="0"/>
    </xf>
    <xf numFmtId="0" fontId="5" fillId="4" borderId="0" xfId="0" applyFont="1" applyFill="1" applyAlignment="1" applyProtection="1">
      <alignment horizontal="center" vertical="center" wrapText="1"/>
      <protection hidden="1"/>
    </xf>
    <xf numFmtId="0" fontId="0" fillId="0" borderId="3" xfId="0" applyBorder="1" applyAlignment="1" applyProtection="1">
      <alignment vertical="center" wrapText="1"/>
      <protection locked="0"/>
    </xf>
    <xf numFmtId="0" fontId="0" fillId="0" borderId="0" xfId="0" applyAlignment="1" applyProtection="1">
      <alignment horizontal="left" vertical="center" wrapText="1"/>
      <protection hidden="1"/>
    </xf>
    <xf numFmtId="0" fontId="0" fillId="0" borderId="3" xfId="0" applyBorder="1" applyAlignment="1" applyProtection="1">
      <alignment horizontal="center" vertical="center" wrapText="1"/>
      <protection locked="0"/>
    </xf>
    <xf numFmtId="0" fontId="0" fillId="0" borderId="16" xfId="0" applyBorder="1" applyAlignment="1" applyProtection="1">
      <alignment vertical="center" wrapText="1"/>
      <protection locked="0"/>
    </xf>
    <xf numFmtId="0" fontId="0" fillId="0" borderId="0" xfId="0" applyAlignment="1" applyProtection="1">
      <alignment vertical="center" wrapText="1"/>
      <protection hidden="1"/>
    </xf>
    <xf numFmtId="0" fontId="0" fillId="0" borderId="17" xfId="0" applyBorder="1" applyAlignment="1" applyProtection="1">
      <alignment vertical="center" wrapText="1"/>
      <protection locked="0"/>
    </xf>
    <xf numFmtId="0" fontId="0" fillId="0" borderId="4" xfId="0" applyBorder="1" applyAlignment="1" applyProtection="1">
      <alignment vertical="center" wrapText="1"/>
      <protection locked="0"/>
    </xf>
    <xf numFmtId="0" fontId="0" fillId="0" borderId="5" xfId="0" applyBorder="1" applyAlignment="1" applyProtection="1">
      <alignment vertical="center" wrapText="1"/>
      <protection locked="0"/>
    </xf>
    <xf numFmtId="0" fontId="0" fillId="0" borderId="23" xfId="0" applyBorder="1" applyAlignment="1" applyProtection="1">
      <alignment vertical="center" wrapText="1"/>
      <protection hidden="1"/>
    </xf>
    <xf numFmtId="0" fontId="2" fillId="0" borderId="18" xfId="0" applyFont="1" applyBorder="1" applyAlignment="1" applyProtection="1">
      <alignment horizontal="left" vertical="center" wrapText="1"/>
      <protection hidden="1"/>
    </xf>
    <xf numFmtId="0" fontId="2" fillId="0" borderId="19" xfId="0" applyFont="1" applyBorder="1" applyAlignment="1" applyProtection="1">
      <alignment horizontal="left" vertical="center" wrapText="1"/>
      <protection hidden="1"/>
    </xf>
    <xf numFmtId="0" fontId="0" fillId="5" borderId="0" xfId="0" applyFill="1" applyAlignment="1" applyProtection="1">
      <alignment vertical="center" wrapText="1"/>
      <protection hidden="1"/>
    </xf>
    <xf numFmtId="0" fontId="0" fillId="5" borderId="21" xfId="0" applyFill="1" applyBorder="1" applyAlignment="1" applyProtection="1">
      <alignment vertical="center" wrapText="1"/>
      <protection hidden="1"/>
    </xf>
    <xf numFmtId="0" fontId="5" fillId="3" borderId="0" xfId="0" applyFont="1" applyFill="1" applyAlignment="1" applyProtection="1">
      <alignment vertical="center" wrapText="1"/>
      <protection hidden="1"/>
    </xf>
    <xf numFmtId="0" fontId="5" fillId="3" borderId="15" xfId="0" applyFont="1" applyFill="1" applyBorder="1" applyAlignment="1" applyProtection="1">
      <alignment horizontal="left" vertical="center" wrapText="1"/>
      <protection hidden="1"/>
    </xf>
    <xf numFmtId="0" fontId="5" fillId="4" borderId="14" xfId="0" applyFont="1" applyFill="1" applyBorder="1" applyAlignment="1" applyProtection="1">
      <alignment horizontal="left" vertical="center" wrapText="1"/>
      <protection hidden="1"/>
    </xf>
    <xf numFmtId="0" fontId="6" fillId="0" borderId="22" xfId="0" applyFont="1" applyBorder="1" applyAlignment="1" applyProtection="1">
      <alignment vertical="center" wrapText="1"/>
      <protection hidden="1"/>
    </xf>
    <xf numFmtId="0" fontId="5" fillId="3" borderId="0" xfId="0" applyFont="1" applyFill="1" applyAlignment="1" applyProtection="1">
      <alignment horizontal="left" vertical="center" wrapText="1"/>
      <protection hidden="1"/>
    </xf>
    <xf numFmtId="0" fontId="12" fillId="0" borderId="0" xfId="0" applyFont="1" applyAlignment="1" applyProtection="1">
      <alignment horizontal="left"/>
      <protection hidden="1"/>
    </xf>
    <xf numFmtId="0" fontId="5" fillId="4" borderId="15" xfId="0" applyFont="1" applyFill="1" applyBorder="1" applyAlignment="1" applyProtection="1">
      <alignment horizontal="left" vertical="center" wrapText="1"/>
      <protection hidden="1"/>
    </xf>
    <xf numFmtId="0" fontId="16" fillId="0" borderId="0" xfId="0" applyFont="1" applyAlignment="1" applyProtection="1">
      <alignment horizontal="right" vertical="center" wrapText="1"/>
      <protection hidden="1"/>
    </xf>
    <xf numFmtId="0" fontId="22" fillId="0" borderId="0" xfId="0" applyFont="1" applyAlignment="1" applyProtection="1">
      <alignment horizontal="right" vertical="center" wrapText="1"/>
      <protection hidden="1"/>
    </xf>
    <xf numFmtId="0" fontId="14" fillId="0" borderId="0" xfId="0" applyFont="1" applyAlignment="1" applyProtection="1">
      <alignment horizontal="right" vertical="center" wrapText="1"/>
      <protection hidden="1"/>
    </xf>
    <xf numFmtId="0" fontId="0" fillId="0" borderId="0" xfId="0" applyAlignment="1" applyProtection="1">
      <alignment vertical="top" wrapText="1"/>
      <protection hidden="1"/>
    </xf>
    <xf numFmtId="0" fontId="16" fillId="0" borderId="0" xfId="0" applyFont="1" applyAlignment="1" applyProtection="1">
      <alignment horizontal="left" vertical="center" wrapText="1"/>
      <protection hidden="1"/>
    </xf>
    <xf numFmtId="0" fontId="16" fillId="0" borderId="0" xfId="0" applyFont="1" applyAlignment="1" applyProtection="1">
      <alignment horizontal="left" vertical="center" wrapText="1" indent="3"/>
      <protection hidden="1"/>
    </xf>
    <xf numFmtId="0" fontId="16" fillId="0" borderId="0" xfId="2" applyFont="1" applyAlignment="1" applyProtection="1">
      <alignment horizontal="left" vertical="center" wrapText="1" indent="3"/>
      <protection hidden="1"/>
    </xf>
    <xf numFmtId="0" fontId="0" fillId="0" borderId="12" xfId="0" applyBorder="1" applyAlignment="1" applyProtection="1">
      <alignment horizontal="left" vertical="center" wrapText="1"/>
      <protection hidden="1"/>
    </xf>
    <xf numFmtId="0" fontId="5" fillId="0" borderId="10" xfId="0" applyFont="1" applyBorder="1" applyAlignment="1" applyProtection="1">
      <alignment vertical="center" wrapText="1"/>
      <protection hidden="1"/>
    </xf>
    <xf numFmtId="0" fontId="5" fillId="0" borderId="0" xfId="0" applyFont="1" applyAlignment="1" applyProtection="1">
      <alignment vertical="center" wrapText="1"/>
      <protection hidden="1"/>
    </xf>
    <xf numFmtId="0" fontId="5" fillId="0" borderId="21" xfId="0" applyFont="1" applyBorder="1" applyAlignment="1" applyProtection="1">
      <alignment vertical="center" wrapText="1"/>
      <protection hidden="1"/>
    </xf>
    <xf numFmtId="0" fontId="2" fillId="0" borderId="18" xfId="0" applyFont="1" applyBorder="1" applyAlignment="1" applyProtection="1">
      <alignment vertical="center" wrapText="1"/>
      <protection hidden="1"/>
    </xf>
    <xf numFmtId="0" fontId="2" fillId="0" borderId="19" xfId="0" applyFont="1" applyBorder="1" applyAlignment="1" applyProtection="1">
      <alignment vertical="center" wrapText="1"/>
      <protection hidden="1"/>
    </xf>
    <xf numFmtId="0" fontId="2" fillId="0" borderId="13" xfId="0" applyFont="1" applyBorder="1" applyAlignment="1" applyProtection="1">
      <alignment vertical="center" wrapText="1"/>
      <protection hidden="1"/>
    </xf>
    <xf numFmtId="0" fontId="6" fillId="0" borderId="0" xfId="0" applyFont="1" applyAlignment="1" applyProtection="1">
      <alignment horizontal="left" vertical="center" wrapText="1"/>
      <protection hidden="1"/>
    </xf>
    <xf numFmtId="0" fontId="5" fillId="0" borderId="0" xfId="0" applyFont="1" applyAlignment="1" applyProtection="1">
      <alignment horizontal="left" vertical="center" wrapText="1"/>
      <protection hidden="1"/>
    </xf>
    <xf numFmtId="0" fontId="0" fillId="0" borderId="0" xfId="0" applyAlignment="1" applyProtection="1">
      <alignment horizontal="center" vertical="center" wrapText="1"/>
      <protection hidden="1"/>
    </xf>
    <xf numFmtId="0" fontId="24" fillId="0" borderId="0" xfId="0" applyFont="1" applyAlignment="1" applyProtection="1">
      <alignment horizontal="left" vertical="center" wrapText="1"/>
      <protection hidden="1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colors>
    <mruColors>
      <color rgb="FFDFDFF1"/>
      <color rgb="FF6563B9"/>
      <color rgb="FF9999FF"/>
      <color rgb="FFC3C2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447675</xdr:colOff>
      <xdr:row>0</xdr:row>
      <xdr:rowOff>78125</xdr:rowOff>
    </xdr:from>
    <xdr:to>
      <xdr:col>13</xdr:col>
      <xdr:colOff>3175</xdr:colOff>
      <xdr:row>2</xdr:row>
      <xdr:rowOff>21569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89775" y="78125"/>
          <a:ext cx="1803400" cy="432394"/>
        </a:xfrm>
        <a:prstGeom prst="rect">
          <a:avLst/>
        </a:prstGeom>
      </xdr:spPr>
    </xdr:pic>
    <xdr:clientData/>
  </xdr:twoCellAnchor>
  <xdr:twoCellAnchor editAs="oneCell">
    <xdr:from>
      <xdr:col>7</xdr:col>
      <xdr:colOff>857250</xdr:colOff>
      <xdr:row>0</xdr:row>
      <xdr:rowOff>304800</xdr:rowOff>
    </xdr:from>
    <xdr:to>
      <xdr:col>10</xdr:col>
      <xdr:colOff>180881</xdr:colOff>
      <xdr:row>4</xdr:row>
      <xdr:rowOff>193579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9C385DB-56E2-48DB-B787-AA6A211875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72075" y="304800"/>
          <a:ext cx="752381" cy="771429"/>
        </a:xfrm>
        <a:prstGeom prst="rect">
          <a:avLst/>
        </a:prstGeom>
      </xdr:spPr>
    </xdr:pic>
    <xdr:clientData/>
  </xdr:twoCellAnchor>
  <xdr:twoCellAnchor editAs="oneCell">
    <xdr:from>
      <xdr:col>10</xdr:col>
      <xdr:colOff>209550</xdr:colOff>
      <xdr:row>0</xdr:row>
      <xdr:rowOff>82550</xdr:rowOff>
    </xdr:from>
    <xdr:to>
      <xdr:col>13</xdr:col>
      <xdr:colOff>6350</xdr:colOff>
      <xdr:row>2</xdr:row>
      <xdr:rowOff>38100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87D7721-7F2C-443F-8CBA-CD44E20D0B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35700" y="82550"/>
          <a:ext cx="1879600" cy="46990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hunter.winesales@tafensw.edu.a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W49"/>
  <sheetViews>
    <sheetView showGridLines="0" tabSelected="1" topLeftCell="A31" zoomScaleNormal="100" workbookViewId="0">
      <selection activeCell="I6" sqref="I6"/>
    </sheetView>
  </sheetViews>
  <sheetFormatPr defaultColWidth="9.1796875" defaultRowHeight="14.5"/>
  <cols>
    <col min="1" max="1" width="3" style="1" customWidth="1"/>
    <col min="2" max="2" width="9.7265625" style="1" customWidth="1"/>
    <col min="3" max="3" width="6.453125" style="1" customWidth="1"/>
    <col min="4" max="4" width="13.1796875" style="1" customWidth="1"/>
    <col min="5" max="5" width="11.81640625" style="1" customWidth="1"/>
    <col min="6" max="6" width="2.7265625" style="1" customWidth="1"/>
    <col min="7" max="7" width="17.81640625" style="1" customWidth="1"/>
    <col min="8" max="8" width="14.7265625" style="1" customWidth="1"/>
    <col min="9" max="9" width="3.7265625" style="1" customWidth="1"/>
    <col min="10" max="10" width="3.08984375" style="1" customWidth="1"/>
    <col min="11" max="11" width="8.26953125" style="1" customWidth="1"/>
    <col min="12" max="12" width="8.7265625" style="1" bestFit="1" customWidth="1"/>
    <col min="13" max="13" width="12.81640625" style="1" bestFit="1" customWidth="1"/>
    <col min="14" max="14" width="6.81640625" style="1" customWidth="1"/>
    <col min="15" max="20" width="9.1796875" style="1"/>
    <col min="21" max="21" width="16.81640625" style="1" customWidth="1"/>
    <col min="22" max="16384" width="9.1796875" style="1"/>
  </cols>
  <sheetData>
    <row r="1" spans="1:15" ht="30" customHeight="1">
      <c r="A1" s="86" t="s">
        <v>0</v>
      </c>
      <c r="B1" s="86"/>
      <c r="C1" s="86"/>
      <c r="D1" s="86"/>
      <c r="E1" s="86"/>
      <c r="F1" s="86"/>
      <c r="G1" s="86"/>
      <c r="H1" s="86"/>
      <c r="I1" s="86"/>
      <c r="J1" s="86"/>
      <c r="K1" s="86"/>
    </row>
    <row r="2" spans="1:15" ht="10.5" customHeight="1"/>
    <row r="3" spans="1:15" ht="16" customHeight="1">
      <c r="A3" s="105" t="s">
        <v>1</v>
      </c>
      <c r="B3" s="92"/>
      <c r="C3" s="92"/>
      <c r="D3" s="92"/>
      <c r="E3" s="92"/>
      <c r="F3" s="92"/>
      <c r="G3" s="92"/>
      <c r="H3" s="92"/>
      <c r="K3" s="88" t="s">
        <v>2</v>
      </c>
      <c r="L3" s="88"/>
      <c r="M3" s="88"/>
    </row>
    <row r="4" spans="1:15" ht="16" customHeight="1">
      <c r="A4" s="93" t="s">
        <v>61</v>
      </c>
      <c r="B4" s="93"/>
      <c r="C4" s="93"/>
      <c r="D4" s="93"/>
      <c r="E4" s="93"/>
      <c r="F4" s="93"/>
      <c r="G4" s="93"/>
      <c r="H4" s="93"/>
      <c r="K4" s="88" t="s">
        <v>3</v>
      </c>
      <c r="L4" s="88"/>
      <c r="M4" s="88"/>
    </row>
    <row r="5" spans="1:15" ht="16" customHeight="1">
      <c r="A5" s="94" t="s">
        <v>62</v>
      </c>
      <c r="B5" s="94"/>
      <c r="C5" s="94"/>
      <c r="D5" s="94"/>
      <c r="E5" s="94"/>
      <c r="F5" s="94"/>
      <c r="G5" s="94"/>
      <c r="H5" s="94"/>
      <c r="J5" s="3"/>
      <c r="K5" s="88" t="s">
        <v>4</v>
      </c>
      <c r="L5" s="88"/>
      <c r="M5" s="88"/>
    </row>
    <row r="6" spans="1:15" ht="27" customHeight="1">
      <c r="A6" s="93" t="s">
        <v>5</v>
      </c>
      <c r="B6" s="93"/>
      <c r="C6" s="93"/>
      <c r="D6" s="93"/>
      <c r="E6" s="93"/>
      <c r="F6" s="93"/>
      <c r="G6" s="93"/>
      <c r="H6" s="93"/>
      <c r="J6" s="2"/>
      <c r="K6" s="89" t="s">
        <v>63</v>
      </c>
      <c r="L6" s="90"/>
      <c r="M6" s="90"/>
    </row>
    <row r="7" spans="1:15" ht="8.5" customHeight="1">
      <c r="A7" s="4"/>
      <c r="B7" s="91"/>
      <c r="C7" s="91"/>
      <c r="D7" s="91"/>
      <c r="F7" s="17"/>
    </row>
    <row r="8" spans="1:15" ht="31.5" customHeight="1">
      <c r="A8" s="55" t="s">
        <v>6</v>
      </c>
      <c r="B8" s="55"/>
      <c r="C8" s="55"/>
      <c r="D8" s="55"/>
      <c r="E8" s="55"/>
      <c r="F8" s="55"/>
      <c r="G8" s="55"/>
      <c r="H8" s="55" t="s">
        <v>7</v>
      </c>
      <c r="I8" s="55"/>
      <c r="J8" s="55"/>
      <c r="K8" s="20" t="s">
        <v>8</v>
      </c>
      <c r="L8" s="20" t="s">
        <v>9</v>
      </c>
      <c r="M8" s="20" t="s">
        <v>10</v>
      </c>
    </row>
    <row r="9" spans="1:15" ht="15" customHeight="1">
      <c r="A9" s="60" t="s">
        <v>57</v>
      </c>
      <c r="B9" s="60"/>
      <c r="C9" s="60"/>
      <c r="D9" s="60"/>
      <c r="E9" s="60"/>
      <c r="F9" s="60"/>
      <c r="G9" s="60"/>
      <c r="H9" s="83" t="s">
        <v>11</v>
      </c>
      <c r="I9" s="83"/>
      <c r="J9" s="83"/>
      <c r="K9" s="38">
        <v>86.5</v>
      </c>
      <c r="L9" s="29">
        <v>0</v>
      </c>
      <c r="M9" s="30">
        <f t="shared" ref="M9:M26" si="0">SUM(K9*L9)</f>
        <v>0</v>
      </c>
    </row>
    <row r="10" spans="1:15" ht="15" customHeight="1">
      <c r="A10" s="60"/>
      <c r="B10" s="60"/>
      <c r="C10" s="60"/>
      <c r="D10" s="60"/>
      <c r="E10" s="60"/>
      <c r="F10" s="60"/>
      <c r="G10" s="60"/>
      <c r="H10" s="87" t="s">
        <v>12</v>
      </c>
      <c r="I10" s="87"/>
      <c r="J10" s="28"/>
      <c r="K10" s="37">
        <v>17</v>
      </c>
      <c r="L10" s="26">
        <v>0</v>
      </c>
      <c r="M10" s="27">
        <f t="shared" si="0"/>
        <v>0</v>
      </c>
      <c r="O10" s="17"/>
    </row>
    <row r="11" spans="1:15" ht="15" customHeight="1">
      <c r="A11" s="85" t="s">
        <v>58</v>
      </c>
      <c r="B11" s="85"/>
      <c r="C11" s="85"/>
      <c r="D11" s="85"/>
      <c r="E11" s="85"/>
      <c r="F11" s="85"/>
      <c r="G11" s="85"/>
      <c r="H11" s="23" t="s">
        <v>13</v>
      </c>
      <c r="I11" s="23"/>
      <c r="J11" s="23"/>
      <c r="K11" s="36">
        <v>153</v>
      </c>
      <c r="L11" s="24">
        <v>0</v>
      </c>
      <c r="M11" s="25">
        <f t="shared" ref="M11:M12" si="1">SUM(K11*L11)</f>
        <v>0</v>
      </c>
      <c r="O11" s="17"/>
    </row>
    <row r="12" spans="1:15" ht="15" customHeight="1">
      <c r="A12" s="85"/>
      <c r="B12" s="85"/>
      <c r="C12" s="85"/>
      <c r="D12" s="85"/>
      <c r="E12" s="85"/>
      <c r="F12" s="85"/>
      <c r="G12" s="85"/>
      <c r="H12" s="23" t="s">
        <v>12</v>
      </c>
      <c r="I12" s="23"/>
      <c r="J12" s="23"/>
      <c r="K12" s="36">
        <v>15</v>
      </c>
      <c r="L12" s="24">
        <v>0</v>
      </c>
      <c r="M12" s="25">
        <f t="shared" si="1"/>
        <v>0</v>
      </c>
      <c r="O12" s="17"/>
    </row>
    <row r="13" spans="1:15" ht="15" customHeight="1">
      <c r="A13" s="60" t="s">
        <v>48</v>
      </c>
      <c r="B13" s="60"/>
      <c r="C13" s="60"/>
      <c r="D13" s="60"/>
      <c r="E13" s="60"/>
      <c r="F13" s="60"/>
      <c r="G13" s="60"/>
      <c r="H13" s="28" t="s">
        <v>13</v>
      </c>
      <c r="I13" s="28"/>
      <c r="J13" s="28"/>
      <c r="K13" s="37">
        <v>153</v>
      </c>
      <c r="L13" s="26">
        <v>0</v>
      </c>
      <c r="M13" s="27">
        <f t="shared" si="0"/>
        <v>0</v>
      </c>
      <c r="O13" s="17"/>
    </row>
    <row r="14" spans="1:15" ht="15" customHeight="1">
      <c r="A14" s="60"/>
      <c r="B14" s="60"/>
      <c r="C14" s="60"/>
      <c r="D14" s="60"/>
      <c r="E14" s="60"/>
      <c r="F14" s="60"/>
      <c r="G14" s="60"/>
      <c r="H14" s="28" t="s">
        <v>12</v>
      </c>
      <c r="I14" s="28"/>
      <c r="J14" s="28"/>
      <c r="K14" s="37">
        <v>15</v>
      </c>
      <c r="L14" s="26">
        <v>0</v>
      </c>
      <c r="M14" s="27">
        <f t="shared" si="0"/>
        <v>0</v>
      </c>
      <c r="O14" s="17"/>
    </row>
    <row r="15" spans="1:15" ht="15" customHeight="1">
      <c r="A15" s="85" t="s">
        <v>59</v>
      </c>
      <c r="B15" s="85"/>
      <c r="C15" s="85"/>
      <c r="D15" s="85"/>
      <c r="E15" s="85"/>
      <c r="F15" s="85"/>
      <c r="G15" s="85"/>
      <c r="H15" s="23" t="s">
        <v>13</v>
      </c>
      <c r="I15" s="23"/>
      <c r="J15" s="23"/>
      <c r="K15" s="36">
        <v>153</v>
      </c>
      <c r="L15" s="24">
        <v>0</v>
      </c>
      <c r="M15" s="25">
        <f t="shared" si="0"/>
        <v>0</v>
      </c>
      <c r="O15" s="17"/>
    </row>
    <row r="16" spans="1:15" ht="15" customHeight="1">
      <c r="A16" s="85"/>
      <c r="B16" s="85"/>
      <c r="C16" s="85"/>
      <c r="D16" s="85"/>
      <c r="E16" s="85"/>
      <c r="F16" s="85"/>
      <c r="G16" s="85"/>
      <c r="H16" s="23" t="s">
        <v>12</v>
      </c>
      <c r="I16" s="23"/>
      <c r="J16" s="23"/>
      <c r="K16" s="36">
        <v>15</v>
      </c>
      <c r="L16" s="24">
        <v>0</v>
      </c>
      <c r="M16" s="25">
        <f t="shared" si="0"/>
        <v>0</v>
      </c>
      <c r="O16" s="17"/>
    </row>
    <row r="17" spans="1:21" ht="15" customHeight="1">
      <c r="A17" s="60" t="s">
        <v>53</v>
      </c>
      <c r="B17" s="60"/>
      <c r="C17" s="60"/>
      <c r="D17" s="60"/>
      <c r="E17" s="60"/>
      <c r="F17" s="60"/>
      <c r="G17" s="60"/>
      <c r="H17" s="28" t="s">
        <v>13</v>
      </c>
      <c r="I17" s="28"/>
      <c r="J17" s="28"/>
      <c r="K17" s="37">
        <v>153</v>
      </c>
      <c r="L17" s="26">
        <v>0</v>
      </c>
      <c r="M17" s="27">
        <f t="shared" ref="M17:M18" si="2">SUM(K17*L17)</f>
        <v>0</v>
      </c>
      <c r="O17" s="17"/>
    </row>
    <row r="18" spans="1:21" ht="15" customHeight="1">
      <c r="A18" s="60"/>
      <c r="B18" s="60"/>
      <c r="C18" s="60"/>
      <c r="D18" s="60"/>
      <c r="E18" s="60"/>
      <c r="F18" s="60"/>
      <c r="G18" s="60"/>
      <c r="H18" s="28" t="s">
        <v>12</v>
      </c>
      <c r="I18" s="28"/>
      <c r="J18" s="28"/>
      <c r="K18" s="37">
        <v>15</v>
      </c>
      <c r="L18" s="26">
        <v>0</v>
      </c>
      <c r="M18" s="27">
        <f t="shared" si="2"/>
        <v>0</v>
      </c>
      <c r="O18" s="17"/>
    </row>
    <row r="19" spans="1:21" ht="15" customHeight="1">
      <c r="A19" s="85" t="s">
        <v>54</v>
      </c>
      <c r="B19" s="85"/>
      <c r="C19" s="85"/>
      <c r="D19" s="85"/>
      <c r="E19" s="85"/>
      <c r="F19" s="85"/>
      <c r="G19" s="85"/>
      <c r="H19" s="82" t="s">
        <v>13</v>
      </c>
      <c r="I19" s="82"/>
      <c r="J19" s="82"/>
      <c r="K19" s="36">
        <v>153</v>
      </c>
      <c r="L19" s="24">
        <v>0</v>
      </c>
      <c r="M19" s="25">
        <f t="shared" si="0"/>
        <v>0</v>
      </c>
      <c r="O19" s="17"/>
    </row>
    <row r="20" spans="1:21" ht="15" customHeight="1">
      <c r="A20" s="85"/>
      <c r="B20" s="85"/>
      <c r="C20" s="85"/>
      <c r="D20" s="85"/>
      <c r="E20" s="85"/>
      <c r="F20" s="85"/>
      <c r="G20" s="85"/>
      <c r="H20" s="82" t="s">
        <v>12</v>
      </c>
      <c r="I20" s="82"/>
      <c r="J20" s="23"/>
      <c r="K20" s="36">
        <v>15</v>
      </c>
      <c r="L20" s="24">
        <v>0</v>
      </c>
      <c r="M20" s="25">
        <f t="shared" si="0"/>
        <v>0</v>
      </c>
      <c r="O20" s="17"/>
    </row>
    <row r="21" spans="1:21" ht="14" customHeight="1">
      <c r="A21" s="60" t="s">
        <v>60</v>
      </c>
      <c r="B21" s="60"/>
      <c r="C21" s="60"/>
      <c r="D21" s="60"/>
      <c r="E21" s="60"/>
      <c r="F21" s="60"/>
      <c r="G21" s="60"/>
      <c r="H21" s="87" t="s">
        <v>13</v>
      </c>
      <c r="I21" s="87"/>
      <c r="J21" s="87"/>
      <c r="K21" s="37">
        <v>153</v>
      </c>
      <c r="L21" s="29">
        <v>0</v>
      </c>
      <c r="M21" s="30">
        <f t="shared" ref="M21" si="3">SUM(K21*L21)</f>
        <v>0</v>
      </c>
      <c r="O21" s="17"/>
    </row>
    <row r="22" spans="1:21" ht="15" customHeight="1">
      <c r="A22" s="60"/>
      <c r="B22" s="60"/>
      <c r="C22" s="60"/>
      <c r="D22" s="60"/>
      <c r="E22" s="60"/>
      <c r="F22" s="60"/>
      <c r="G22" s="60"/>
      <c r="H22" s="87" t="s">
        <v>12</v>
      </c>
      <c r="I22" s="87"/>
      <c r="J22" s="28"/>
      <c r="K22" s="37">
        <v>15</v>
      </c>
      <c r="L22" s="26">
        <v>0</v>
      </c>
      <c r="M22" s="27">
        <f>SUM(K22*L22)</f>
        <v>0</v>
      </c>
      <c r="O22" s="17"/>
    </row>
    <row r="23" spans="1:21" ht="15" customHeight="1">
      <c r="A23" s="85" t="s">
        <v>55</v>
      </c>
      <c r="B23" s="85"/>
      <c r="C23" s="85"/>
      <c r="D23" s="85"/>
      <c r="E23" s="85"/>
      <c r="F23" s="85"/>
      <c r="G23" s="85"/>
      <c r="H23" s="82" t="s">
        <v>13</v>
      </c>
      <c r="I23" s="82"/>
      <c r="J23" s="82"/>
      <c r="K23" s="36">
        <v>153</v>
      </c>
      <c r="L23" s="41">
        <v>0</v>
      </c>
      <c r="M23" s="42">
        <f t="shared" ref="M23" si="4">SUM(K23*L23)</f>
        <v>0</v>
      </c>
      <c r="O23" s="17"/>
    </row>
    <row r="24" spans="1:21" ht="14.5" customHeight="1">
      <c r="A24" s="85"/>
      <c r="B24" s="85"/>
      <c r="C24" s="85"/>
      <c r="D24" s="85"/>
      <c r="E24" s="85"/>
      <c r="F24" s="85"/>
      <c r="G24" s="85"/>
      <c r="H24" s="82" t="s">
        <v>12</v>
      </c>
      <c r="I24" s="82"/>
      <c r="J24" s="23"/>
      <c r="K24" s="36">
        <v>15</v>
      </c>
      <c r="L24" s="24">
        <v>0</v>
      </c>
      <c r="M24" s="25">
        <f>SUM(K24*L24)</f>
        <v>0</v>
      </c>
      <c r="O24" s="17"/>
      <c r="U24" s="15"/>
    </row>
    <row r="25" spans="1:21" ht="15.5" customHeight="1">
      <c r="A25" s="60" t="s">
        <v>56</v>
      </c>
      <c r="B25" s="60"/>
      <c r="C25" s="60"/>
      <c r="D25" s="60"/>
      <c r="E25" s="60"/>
      <c r="F25" s="60"/>
      <c r="G25" s="60"/>
      <c r="H25" s="28" t="s">
        <v>14</v>
      </c>
      <c r="I25" s="28"/>
      <c r="J25" s="28"/>
      <c r="K25" s="37">
        <v>238</v>
      </c>
      <c r="L25" s="26">
        <v>0</v>
      </c>
      <c r="M25" s="27">
        <f t="shared" si="0"/>
        <v>0</v>
      </c>
      <c r="O25" s="18" t="e">
        <f>SUM(#REF!,M33)</f>
        <v>#REF!</v>
      </c>
      <c r="R25" s="16"/>
    </row>
    <row r="26" spans="1:21" ht="14.25" customHeight="1" thickBot="1">
      <c r="A26" s="60"/>
      <c r="B26" s="60"/>
      <c r="C26" s="60"/>
      <c r="D26" s="60"/>
      <c r="E26" s="60"/>
      <c r="F26" s="60"/>
      <c r="G26" s="60"/>
      <c r="H26" s="28" t="s">
        <v>12</v>
      </c>
      <c r="I26" s="28"/>
      <c r="J26" s="28"/>
      <c r="K26" s="37">
        <v>35</v>
      </c>
      <c r="L26" s="26">
        <v>0</v>
      </c>
      <c r="M26" s="27">
        <f t="shared" si="0"/>
        <v>0</v>
      </c>
      <c r="O26" s="17"/>
      <c r="R26" s="14"/>
    </row>
    <row r="27" spans="1:21" ht="21.75" customHeight="1" thickBot="1">
      <c r="B27" s="96"/>
      <c r="C27" s="97"/>
      <c r="D27" s="97"/>
      <c r="E27" s="97"/>
      <c r="F27" s="97"/>
      <c r="G27" s="98"/>
      <c r="H27" s="99" t="s">
        <v>15</v>
      </c>
      <c r="I27" s="100"/>
      <c r="J27" s="100"/>
      <c r="K27" s="101"/>
      <c r="L27" s="19">
        <f>SUM(L9:L26)</f>
        <v>0</v>
      </c>
      <c r="M27" s="39">
        <f>SUM(M9:M26)</f>
        <v>0</v>
      </c>
      <c r="O27" s="17"/>
    </row>
    <row r="28" spans="1:21" ht="13" customHeight="1" thickBot="1">
      <c r="A28" s="102" t="s">
        <v>16</v>
      </c>
      <c r="B28" s="102"/>
      <c r="C28" s="69" t="s">
        <v>17</v>
      </c>
      <c r="D28" s="69"/>
      <c r="E28" s="95"/>
      <c r="F28" s="13"/>
      <c r="G28" s="5"/>
      <c r="H28" s="84" t="s">
        <v>18</v>
      </c>
      <c r="I28" s="84"/>
      <c r="J28" s="84"/>
      <c r="K28" s="84"/>
      <c r="L28" s="84"/>
      <c r="M28" s="6">
        <v>0</v>
      </c>
    </row>
    <row r="29" spans="1:21" ht="24" customHeight="1" thickBot="1">
      <c r="A29" s="102"/>
      <c r="B29" s="102"/>
      <c r="C29" s="104" t="s">
        <v>19</v>
      </c>
      <c r="D29" s="104"/>
      <c r="E29" s="104"/>
      <c r="F29" s="7"/>
      <c r="G29" s="5"/>
      <c r="H29" s="103" t="s">
        <v>20</v>
      </c>
      <c r="I29" s="103"/>
      <c r="J29" s="103"/>
      <c r="K29" s="103"/>
      <c r="L29" s="103"/>
      <c r="M29" s="6"/>
    </row>
    <row r="30" spans="1:21" ht="13" customHeight="1" thickBot="1">
      <c r="A30" s="102"/>
      <c r="B30" s="102"/>
      <c r="C30" s="69" t="s">
        <v>21</v>
      </c>
      <c r="D30" s="69"/>
      <c r="E30" s="69"/>
      <c r="F30" s="10"/>
      <c r="G30" s="5"/>
      <c r="H30" s="97"/>
      <c r="I30" s="97"/>
      <c r="J30" s="97"/>
      <c r="K30" s="97"/>
      <c r="L30" s="97"/>
      <c r="M30" s="8">
        <v>0</v>
      </c>
    </row>
    <row r="31" spans="1:21" ht="17.5" customHeight="1">
      <c r="A31" s="54" t="s">
        <v>22</v>
      </c>
      <c r="B31" s="54"/>
      <c r="C31" s="60" t="s">
        <v>23</v>
      </c>
      <c r="D31" s="60"/>
      <c r="E31" s="60"/>
      <c r="F31" s="60"/>
      <c r="G31" s="60"/>
      <c r="H31" s="60"/>
      <c r="I31" s="60"/>
      <c r="J31" s="44"/>
      <c r="K31" s="44"/>
      <c r="L31" s="43"/>
      <c r="M31" s="45" t="s">
        <v>24</v>
      </c>
    </row>
    <row r="32" spans="1:21" ht="21.5" customHeight="1">
      <c r="A32" s="54"/>
      <c r="B32" s="54"/>
      <c r="C32" s="60"/>
      <c r="D32" s="60"/>
      <c r="E32" s="60"/>
      <c r="F32" s="60"/>
      <c r="G32" s="60"/>
      <c r="H32" s="60"/>
      <c r="I32" s="60"/>
      <c r="J32" s="60" t="s">
        <v>52</v>
      </c>
      <c r="K32" s="60"/>
      <c r="L32" s="46">
        <v>25</v>
      </c>
      <c r="M32" s="47"/>
    </row>
    <row r="33" spans="1:23" ht="20.149999999999999" customHeight="1" thickBot="1">
      <c r="A33" s="54"/>
      <c r="B33" s="54"/>
      <c r="C33" s="81" t="s">
        <v>25</v>
      </c>
      <c r="D33" s="81"/>
      <c r="E33" s="81"/>
      <c r="F33" s="81"/>
      <c r="G33" s="81"/>
      <c r="H33" s="81"/>
      <c r="I33" s="81"/>
      <c r="J33" s="40" t="s">
        <v>51</v>
      </c>
      <c r="K33" s="21"/>
      <c r="L33" s="48">
        <v>35</v>
      </c>
      <c r="M33" s="49"/>
      <c r="R33" s="9"/>
      <c r="S33" s="9"/>
      <c r="T33" s="9"/>
      <c r="U33" s="9"/>
      <c r="V33" s="9"/>
      <c r="W33" s="9"/>
    </row>
    <row r="34" spans="1:23" ht="20.149999999999999" customHeight="1" thickBot="1">
      <c r="A34" s="54"/>
      <c r="B34" s="54"/>
      <c r="C34" s="79"/>
      <c r="D34" s="79"/>
      <c r="E34" s="79"/>
      <c r="F34" s="79"/>
      <c r="G34" s="79"/>
      <c r="H34" s="79"/>
      <c r="I34" s="80"/>
      <c r="J34" s="77" t="s">
        <v>26</v>
      </c>
      <c r="K34" s="78"/>
      <c r="L34" s="78"/>
      <c r="M34" s="32">
        <f>SUM(M27:M33)</f>
        <v>0</v>
      </c>
    </row>
    <row r="35" spans="1:23" ht="18" customHeight="1">
      <c r="A35" s="69" t="s">
        <v>27</v>
      </c>
      <c r="B35" s="69"/>
      <c r="C35" s="69"/>
      <c r="D35" s="71"/>
      <c r="E35" s="71"/>
      <c r="F35" s="71"/>
      <c r="G35" s="71"/>
      <c r="H35" s="71"/>
      <c r="I35" s="72" t="s">
        <v>28</v>
      </c>
      <c r="J35" s="72"/>
      <c r="K35" s="72"/>
      <c r="L35" s="73"/>
      <c r="M35" s="73"/>
    </row>
    <row r="36" spans="1:23" ht="19.5" customHeight="1">
      <c r="A36" s="69" t="s">
        <v>29</v>
      </c>
      <c r="B36" s="69"/>
      <c r="C36" s="69"/>
      <c r="D36" s="74"/>
      <c r="E36" s="74"/>
      <c r="F36" s="74"/>
      <c r="G36" s="74"/>
      <c r="H36" s="74"/>
      <c r="I36" s="69" t="s">
        <v>30</v>
      </c>
      <c r="J36" s="69"/>
      <c r="K36" s="70"/>
      <c r="L36" s="70"/>
      <c r="M36" s="70"/>
    </row>
    <row r="37" spans="1:23" ht="18.75" customHeight="1">
      <c r="A37" s="69" t="s">
        <v>31</v>
      </c>
      <c r="B37" s="69"/>
      <c r="C37" s="69"/>
      <c r="D37" s="68"/>
      <c r="E37" s="68"/>
      <c r="F37" s="68"/>
      <c r="G37" s="68"/>
      <c r="H37" s="68"/>
      <c r="I37" s="68"/>
      <c r="J37" s="68"/>
      <c r="K37" s="68"/>
      <c r="L37" s="68"/>
      <c r="M37" s="68"/>
    </row>
    <row r="38" spans="1:23" ht="25.5" customHeight="1">
      <c r="A38" s="69" t="s">
        <v>32</v>
      </c>
      <c r="B38" s="69"/>
      <c r="C38" s="5"/>
      <c r="D38" s="75"/>
      <c r="E38" s="75"/>
      <c r="F38" s="75"/>
      <c r="G38" s="75"/>
      <c r="H38" s="75"/>
      <c r="I38" s="76" t="s">
        <v>33</v>
      </c>
      <c r="J38" s="76"/>
      <c r="K38" s="76"/>
      <c r="L38" s="75"/>
      <c r="M38" s="75"/>
    </row>
    <row r="39" spans="1:23" ht="14.5" customHeight="1">
      <c r="A39" s="55" t="s">
        <v>34</v>
      </c>
      <c r="B39" s="55"/>
      <c r="C39" s="56"/>
      <c r="D39" s="51" t="s">
        <v>35</v>
      </c>
      <c r="E39" s="52"/>
      <c r="F39" s="33"/>
      <c r="G39" s="65" t="s">
        <v>49</v>
      </c>
      <c r="H39" s="65"/>
      <c r="I39" s="65"/>
      <c r="J39" s="65"/>
      <c r="K39" s="65"/>
      <c r="L39" s="65"/>
      <c r="M39" s="65"/>
    </row>
    <row r="40" spans="1:23" ht="23.25" customHeight="1">
      <c r="A40" s="55"/>
      <c r="B40" s="55"/>
      <c r="C40" s="56"/>
      <c r="D40" s="51"/>
      <c r="E40" s="52"/>
      <c r="F40" s="33"/>
      <c r="G40" s="65"/>
      <c r="H40" s="65"/>
      <c r="I40" s="65"/>
      <c r="J40" s="65"/>
      <c r="K40" s="65"/>
      <c r="L40" s="65"/>
      <c r="M40" s="65"/>
    </row>
    <row r="41" spans="1:23" ht="24" customHeight="1">
      <c r="A41" s="55"/>
      <c r="B41" s="55"/>
      <c r="C41" s="56"/>
      <c r="D41" s="51" t="s">
        <v>36</v>
      </c>
      <c r="E41" s="52"/>
      <c r="F41" s="34"/>
      <c r="G41" s="62" t="s">
        <v>50</v>
      </c>
      <c r="H41" s="62"/>
      <c r="I41" s="62"/>
      <c r="J41" s="62"/>
      <c r="K41" s="62"/>
      <c r="L41" s="62"/>
      <c r="M41" s="62"/>
    </row>
    <row r="42" spans="1:23" ht="25.5" customHeight="1" thickBot="1">
      <c r="B42" s="63"/>
      <c r="C42" s="63"/>
      <c r="D42" s="63"/>
      <c r="E42" s="63"/>
      <c r="F42" s="63"/>
      <c r="G42" s="63"/>
      <c r="H42" s="63"/>
      <c r="I42" s="63"/>
      <c r="J42" s="63"/>
      <c r="K42" s="63"/>
      <c r="L42" s="63"/>
      <c r="M42" s="63"/>
    </row>
    <row r="43" spans="1:23" ht="18.5" customHeight="1" thickBot="1">
      <c r="A43" s="10"/>
      <c r="B43" s="58" t="s">
        <v>37</v>
      </c>
      <c r="C43" s="59"/>
      <c r="D43" s="59"/>
      <c r="E43" s="59"/>
      <c r="F43" s="59"/>
      <c r="G43" s="59"/>
      <c r="H43" s="59"/>
      <c r="I43" s="59"/>
      <c r="J43" s="59"/>
      <c r="K43" s="59"/>
      <c r="L43" s="59"/>
      <c r="M43" s="59"/>
    </row>
    <row r="44" spans="1:23" ht="25" customHeight="1">
      <c r="A44" s="53" t="s">
        <v>38</v>
      </c>
      <c r="B44" s="53"/>
      <c r="C44" s="53"/>
      <c r="D44" s="53"/>
      <c r="E44" s="53"/>
      <c r="F44" s="53"/>
      <c r="G44" s="53"/>
      <c r="H44" s="53"/>
      <c r="I44" s="53"/>
      <c r="J44" s="53"/>
      <c r="K44" s="53"/>
      <c r="L44" s="53"/>
      <c r="M44" s="53"/>
    </row>
    <row r="45" spans="1:23" ht="27" customHeight="1">
      <c r="B45" s="64" t="s">
        <v>39</v>
      </c>
      <c r="C45" s="64"/>
      <c r="D45" s="64"/>
      <c r="E45" s="64"/>
      <c r="F45" s="64"/>
      <c r="G45" s="64"/>
      <c r="H45" s="64"/>
      <c r="I45" s="64"/>
      <c r="J45" s="64"/>
      <c r="K45" s="64"/>
      <c r="L45" s="64"/>
      <c r="M45" s="64"/>
    </row>
    <row r="46" spans="1:23" ht="24.5" customHeight="1">
      <c r="B46" s="61" t="s">
        <v>40</v>
      </c>
      <c r="C46" s="61"/>
      <c r="D46" s="61"/>
      <c r="E46" s="61"/>
      <c r="F46" s="61"/>
      <c r="G46" s="61"/>
      <c r="H46" s="61"/>
      <c r="I46" s="61"/>
      <c r="J46" s="61"/>
      <c r="K46" s="61"/>
      <c r="L46" s="61"/>
      <c r="M46" s="61"/>
    </row>
    <row r="47" spans="1:23" ht="23.5" customHeight="1">
      <c r="A47" s="54" t="s">
        <v>41</v>
      </c>
      <c r="B47" s="54"/>
      <c r="C47" s="60" t="s">
        <v>42</v>
      </c>
      <c r="D47" s="60"/>
      <c r="E47" s="22" t="s">
        <v>43</v>
      </c>
      <c r="F47" s="60" t="s">
        <v>44</v>
      </c>
      <c r="G47" s="60"/>
      <c r="H47" s="60"/>
      <c r="I47" s="66"/>
      <c r="J47" s="66"/>
      <c r="K47" s="66"/>
      <c r="L47" s="67" t="s">
        <v>45</v>
      </c>
      <c r="M47" s="67"/>
    </row>
    <row r="48" spans="1:23">
      <c r="A48" s="50" t="s">
        <v>46</v>
      </c>
      <c r="B48" s="50"/>
      <c r="C48" s="57"/>
      <c r="D48" s="57"/>
      <c r="E48" s="57"/>
      <c r="F48" s="57"/>
      <c r="G48" s="57"/>
      <c r="H48" s="57"/>
      <c r="I48" s="57"/>
      <c r="J48" s="57"/>
      <c r="K48" s="57"/>
      <c r="L48" s="57"/>
      <c r="M48" s="57"/>
    </row>
    <row r="49" spans="1:13">
      <c r="A49" s="35"/>
      <c r="B49" s="31"/>
      <c r="C49" s="31"/>
      <c r="D49" s="31"/>
      <c r="E49" s="31"/>
      <c r="F49" s="31"/>
      <c r="G49" s="31"/>
      <c r="H49" s="31"/>
      <c r="I49" s="31"/>
      <c r="J49" s="31"/>
      <c r="K49" s="31"/>
      <c r="L49" s="31"/>
      <c r="M49" s="31"/>
    </row>
  </sheetData>
  <sheetProtection autoFilter="0"/>
  <mergeCells count="75">
    <mergeCell ref="A25:G26"/>
    <mergeCell ref="A28:B30"/>
    <mergeCell ref="H30:L30"/>
    <mergeCell ref="H23:J23"/>
    <mergeCell ref="H20:I20"/>
    <mergeCell ref="H22:I22"/>
    <mergeCell ref="H29:L29"/>
    <mergeCell ref="C29:E29"/>
    <mergeCell ref="C31:I32"/>
    <mergeCell ref="A31:B34"/>
    <mergeCell ref="C28:E28"/>
    <mergeCell ref="B27:G27"/>
    <mergeCell ref="H27:K27"/>
    <mergeCell ref="A1:K1"/>
    <mergeCell ref="H10:I10"/>
    <mergeCell ref="H21:J21"/>
    <mergeCell ref="A21:G22"/>
    <mergeCell ref="K3:M3"/>
    <mergeCell ref="K4:M4"/>
    <mergeCell ref="K5:M5"/>
    <mergeCell ref="K6:M6"/>
    <mergeCell ref="B7:D7"/>
    <mergeCell ref="A13:G14"/>
    <mergeCell ref="A11:G12"/>
    <mergeCell ref="A19:G20"/>
    <mergeCell ref="A3:H3"/>
    <mergeCell ref="A4:H4"/>
    <mergeCell ref="A5:H5"/>
    <mergeCell ref="A6:H6"/>
    <mergeCell ref="H8:J8"/>
    <mergeCell ref="A8:G8"/>
    <mergeCell ref="J34:L34"/>
    <mergeCell ref="C34:I34"/>
    <mergeCell ref="A35:C35"/>
    <mergeCell ref="C33:I33"/>
    <mergeCell ref="H24:I24"/>
    <mergeCell ref="H9:J9"/>
    <mergeCell ref="H28:L28"/>
    <mergeCell ref="C30:E30"/>
    <mergeCell ref="A23:G24"/>
    <mergeCell ref="A9:G10"/>
    <mergeCell ref="A15:G16"/>
    <mergeCell ref="A17:G18"/>
    <mergeCell ref="H19:J19"/>
    <mergeCell ref="J32:K32"/>
    <mergeCell ref="L47:M47"/>
    <mergeCell ref="D37:M37"/>
    <mergeCell ref="A36:C36"/>
    <mergeCell ref="K36:M36"/>
    <mergeCell ref="D35:H35"/>
    <mergeCell ref="I36:J36"/>
    <mergeCell ref="I35:K35"/>
    <mergeCell ref="L35:M35"/>
    <mergeCell ref="D36:H36"/>
    <mergeCell ref="A37:C37"/>
    <mergeCell ref="A38:B38"/>
    <mergeCell ref="D38:H38"/>
    <mergeCell ref="I38:K38"/>
    <mergeCell ref="L38:M38"/>
    <mergeCell ref="A48:B48"/>
    <mergeCell ref="D39:E40"/>
    <mergeCell ref="A44:M44"/>
    <mergeCell ref="A47:B47"/>
    <mergeCell ref="A39:C41"/>
    <mergeCell ref="C48:M48"/>
    <mergeCell ref="B43:M43"/>
    <mergeCell ref="F47:H47"/>
    <mergeCell ref="B46:M46"/>
    <mergeCell ref="G41:M41"/>
    <mergeCell ref="C47:D47"/>
    <mergeCell ref="B42:M42"/>
    <mergeCell ref="B45:M45"/>
    <mergeCell ref="G39:M40"/>
    <mergeCell ref="I47:K47"/>
    <mergeCell ref="D41:E41"/>
  </mergeCells>
  <phoneticPr fontId="21" type="noConversion"/>
  <dataValidations count="1">
    <dataValidation type="list" allowBlank="1" showInputMessage="1" showErrorMessage="1" sqref="F28 F30 A43" xr:uid="{00000000-0002-0000-0000-000000000000}">
      <formula1>X</formula1>
    </dataValidation>
  </dataValidations>
  <hyperlinks>
    <hyperlink ref="A5" r:id="rId1" display="mailto:hunter.winesales@tafensw.edu.au" xr:uid="{00000000-0004-0000-0000-000000000000}"/>
  </hyperlinks>
  <pageMargins left="0.23622047244094491" right="0.23622047244094491" top="0.74803149606299213" bottom="0.74803149606299213" header="0.31496062992125984" footer="0.31496062992125984"/>
  <pageSetup paperSize="9" scale="83" orientation="portrait" r:id="rId2"/>
  <headerFooter>
    <oddFooter>&amp;F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E4:E6"/>
  <sheetViews>
    <sheetView workbookViewId="0">
      <selection activeCell="E5" sqref="E5:E6"/>
    </sheetView>
  </sheetViews>
  <sheetFormatPr defaultColWidth="8.81640625" defaultRowHeight="14.5"/>
  <sheetData>
    <row r="4" spans="5:5" ht="15" thickBot="1"/>
    <row r="5" spans="5:5">
      <c r="E5" s="11" t="s">
        <v>47</v>
      </c>
    </row>
    <row r="6" spans="5:5" ht="15" thickBot="1">
      <c r="E6" s="12"/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F5FE5C2E5E73E42A2BBFB3F472FB237" ma:contentTypeVersion="9" ma:contentTypeDescription="Create a new document." ma:contentTypeScope="" ma:versionID="167ea7ab86daa6408df3f5c1af692e49">
  <xsd:schema xmlns:xsd="http://www.w3.org/2001/XMLSchema" xmlns:xs="http://www.w3.org/2001/XMLSchema" xmlns:p="http://schemas.microsoft.com/office/2006/metadata/properties" xmlns:ns2="6cad024b-95f1-4771-8f98-9098fda89683" targetNamespace="http://schemas.microsoft.com/office/2006/metadata/properties" ma:root="true" ma:fieldsID="b1f1f08e4822964587deef7c44a8b988" ns2:_="">
    <xsd:import namespace="6cad024b-95f1-4771-8f98-9098fda8968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ad024b-95f1-4771-8f98-9098fda8968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E256DA4-6DD3-44D5-9044-76CBE78523A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1CDA341-1566-4913-8DDB-994351820A8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cad024b-95f1-4771-8f98-9098fda8968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A52FF1B-3471-4191-9D50-5CA5D557566E}">
  <ds:schemaRefs>
    <ds:schemaRef ds:uri="http://schemas.microsoft.com/office/2006/metadata/properties"/>
    <ds:schemaRef ds:uri="http://schemas.microsoft.com/office/infopath/2007/PartnerControls"/>
  </ds:schemaRefs>
</ds:datastoreItem>
</file>

<file path=docMetadata/LabelInfo.xml><?xml version="1.0" encoding="utf-8"?>
<clbl:labelList xmlns:clbl="http://schemas.microsoft.com/office/2020/mipLabelMetadata">
  <clbl:label id="{1124e982-4ed1-4819-8c70-4a27f3d38393}" enabled="1" method="Standard" siteId="{19537222-55d7-4581-84fb-c2da6e835c74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WINE</vt:lpstr>
      <vt:lpstr>Sheet2</vt:lpstr>
      <vt:lpstr>WINE!Print_Area</vt:lpstr>
      <vt:lpstr>X</vt:lpstr>
    </vt:vector>
  </TitlesOfParts>
  <Manager/>
  <Company>Hunter TAFE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Schuck, Wendy</dc:creator>
  <cp:keywords/>
  <dc:description/>
  <cp:lastModifiedBy>Jane Hoppe</cp:lastModifiedBy>
  <cp:revision/>
  <cp:lastPrinted>2025-05-21T06:11:31Z</cp:lastPrinted>
  <dcterms:created xsi:type="dcterms:W3CDTF">2017-11-16T21:30:45Z</dcterms:created>
  <dcterms:modified xsi:type="dcterms:W3CDTF">2025-09-22T03:59:44Z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124e982-4ed1-4819-8c70-4a27f3d38393_Enabled">
    <vt:lpwstr>true</vt:lpwstr>
  </property>
  <property fmtid="{D5CDD505-2E9C-101B-9397-08002B2CF9AE}" pid="3" name="MSIP_Label_1124e982-4ed1-4819-8c70-4a27f3d38393_SetDate">
    <vt:lpwstr>2020-03-19T00:38:42Z</vt:lpwstr>
  </property>
  <property fmtid="{D5CDD505-2E9C-101B-9397-08002B2CF9AE}" pid="4" name="MSIP_Label_1124e982-4ed1-4819-8c70-4a27f3d38393_Method">
    <vt:lpwstr>Standard</vt:lpwstr>
  </property>
  <property fmtid="{D5CDD505-2E9C-101B-9397-08002B2CF9AE}" pid="5" name="MSIP_Label_1124e982-4ed1-4819-8c70-4a27f3d38393_Name">
    <vt:lpwstr>No DLM Required</vt:lpwstr>
  </property>
  <property fmtid="{D5CDD505-2E9C-101B-9397-08002B2CF9AE}" pid="6" name="MSIP_Label_1124e982-4ed1-4819-8c70-4a27f3d38393_SiteId">
    <vt:lpwstr>19537222-55d7-4581-84fb-c2da6e835c74</vt:lpwstr>
  </property>
  <property fmtid="{D5CDD505-2E9C-101B-9397-08002B2CF9AE}" pid="7" name="MSIP_Label_1124e982-4ed1-4819-8c70-4a27f3d38393_ActionId">
    <vt:lpwstr>e217f220-afbb-4749-9c9c-00000ec925b1</vt:lpwstr>
  </property>
  <property fmtid="{D5CDD505-2E9C-101B-9397-08002B2CF9AE}" pid="8" name="MSIP_Label_1124e982-4ed1-4819-8c70-4a27f3d38393_ContentBits">
    <vt:lpwstr>0</vt:lpwstr>
  </property>
  <property fmtid="{D5CDD505-2E9C-101B-9397-08002B2CF9AE}" pid="9" name="ContentTypeId">
    <vt:lpwstr>0x0101006F5FE5C2E5E73E42A2BBFB3F472FB237</vt:lpwstr>
  </property>
</Properties>
</file>